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aseDatos" sheetId="1" state="visible" r:id="rId1"/>
    <sheet xmlns:r="http://schemas.openxmlformats.org/officeDocument/2006/relationships" name="Resumen" sheetId="2" state="visible" r:id="rId2"/>
    <sheet xmlns:r="http://schemas.openxmlformats.org/officeDocument/2006/relationships" name="EstadoCuenta" sheetId="3" state="visible" r:id="rId3"/>
    <sheet xmlns:r="http://schemas.openxmlformats.org/officeDocument/2006/relationships" name="Dashboard" sheetId="4" state="visible" r:id="rId4"/>
    <sheet xmlns:r="http://schemas.openxmlformats.org/officeDocument/2006/relationships" name="Instrucciones" sheetId="5" state="visible" r:id="rId5"/>
  </sheets>
  <definedNames/>
  <calcPr calcId="124519" fullCalcOnLoad="1"/>
</workbook>
</file>

<file path=xl/styles.xml><?xml version="1.0" encoding="utf-8"?>
<styleSheet xmlns="http://schemas.openxmlformats.org/spreadsheetml/2006/main">
  <numFmts count="2">
    <numFmt numFmtId="164" formatCode="&quot;$&quot;#,##0.00"/>
    <numFmt numFmtId="165" formatCode="0.0%"/>
  </numFmts>
  <fonts count="13">
    <font>
      <name val="Calibri"/>
      <family val="2"/>
      <color theme="1"/>
      <sz val="11"/>
      <scheme val="minor"/>
    </font>
    <font>
      <name val="Georgia"/>
      <b val="1"/>
      <sz val="14"/>
    </font>
    <font>
      <name val="Calibri"/>
      <color rgb="00595959"/>
      <sz val="9"/>
    </font>
    <font>
      <name val="Calibri"/>
      <b val="1"/>
      <sz val="9"/>
    </font>
    <font>
      <name val="Calibri"/>
      <sz val="9"/>
    </font>
    <font>
      <name val="Calibri"/>
      <b val="1"/>
      <color rgb="00FFFFFF"/>
      <sz val="9"/>
    </font>
    <font>
      <name val="Georgia"/>
      <b val="1"/>
      <sz val="12"/>
    </font>
    <font>
      <name val="Calibri"/>
      <b val="1"/>
      <sz val="10"/>
    </font>
    <font>
      <name val="Calibri"/>
      <b val="1"/>
      <color rgb="00000000"/>
      <sz val="10"/>
    </font>
    <font>
      <name val="Calibri"/>
      <color rgb="00595959"/>
      <sz val="10"/>
    </font>
    <font>
      <name val="Georgia"/>
      <b val="1"/>
      <sz val="13"/>
    </font>
    <font>
      <name val="Calibri"/>
      <sz val="11"/>
    </font>
    <font>
      <name val="Calibri"/>
      <sz val="10"/>
    </font>
  </fonts>
  <fills count="4">
    <fill>
      <patternFill/>
    </fill>
    <fill>
      <patternFill patternType="gray125"/>
    </fill>
    <fill>
      <patternFill patternType="solid"/>
    </fill>
    <fill>
      <patternFill patternType="solid">
        <fgColor rgb="00FFF3E9"/>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23">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vertical="center" wrapText="1"/>
    </xf>
    <xf numFmtId="0" fontId="4" fillId="0" borderId="1" applyAlignment="1" pivotButton="0" quotePrefix="0" xfId="0">
      <alignment vertical="center" wrapText="1"/>
    </xf>
    <xf numFmtId="164" fontId="4" fillId="0" borderId="1" applyAlignment="1" pivotButton="0" quotePrefix="0" xfId="0">
      <alignment vertical="center" wrapText="1"/>
    </xf>
    <xf numFmtId="0" fontId="6" fillId="0" borderId="0" pivotButton="0" quotePrefix="0" xfId="0"/>
    <xf numFmtId="0" fontId="4" fillId="0" borderId="1" pivotButton="0" quotePrefix="0" xfId="0"/>
    <xf numFmtId="164" fontId="4" fillId="0" borderId="1" pivotButton="0" quotePrefix="0" xfId="0"/>
    <xf numFmtId="165" fontId="4" fillId="0" borderId="1" pivotButton="0" quotePrefix="0" xfId="0"/>
    <xf numFmtId="0" fontId="7" fillId="0" borderId="0" pivotButton="0" quotePrefix="0" xfId="0"/>
    <xf numFmtId="164" fontId="7" fillId="3" borderId="1" pivotButton="0" quotePrefix="0" xfId="0"/>
    <xf numFmtId="165" fontId="7" fillId="3" borderId="1" pivotButton="0" quotePrefix="0" xfId="0"/>
    <xf numFmtId="0" fontId="8" fillId="0" borderId="0" pivotButton="0" quotePrefix="0" xfId="0"/>
    <xf numFmtId="0" fontId="9" fillId="0" borderId="0" pivotButton="0" quotePrefix="0" xfId="0"/>
    <xf numFmtId="0" fontId="10" fillId="0" borderId="0" pivotButton="0" quotePrefix="0" xfId="0"/>
    <xf numFmtId="164" fontId="7" fillId="0" borderId="0" pivotButton="0" quotePrefix="0" xfId="0"/>
    <xf numFmtId="164" fontId="11" fillId="3" borderId="0" pivotButton="0" quotePrefix="0" xfId="0"/>
    <xf numFmtId="165" fontId="11" fillId="3" borderId="0" pivotButton="0" quotePrefix="0" xfId="0"/>
    <xf numFmtId="0" fontId="7" fillId="0" borderId="0" applyAlignment="1" pivotButton="0" quotePrefix="0" xfId="0">
      <alignment vertical="top" wrapText="1"/>
    </xf>
    <xf numFmtId="0" fontId="1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42875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I66"/>
  <sheetViews>
    <sheetView workbookViewId="0">
      <pane ySplit="6" topLeftCell="A7" activePane="bottomLeft" state="frozen"/>
      <selection pane="bottomLeft" activeCell="A1" sqref="A1"/>
    </sheetView>
  </sheetViews>
  <sheetFormatPr baseColWidth="8" defaultRowHeight="15"/>
  <cols>
    <col width="34" customWidth="1" min="1" max="1"/>
    <col width="10" customWidth="1" min="2" max="2"/>
    <col width="13" customWidth="1" min="3" max="3"/>
    <col width="15" customWidth="1" min="4" max="4"/>
    <col width="11" customWidth="1" min="5" max="5"/>
    <col width="14" customWidth="1" min="6" max="6"/>
    <col width="11" customWidth="1" min="7" max="7"/>
    <col width="14" customWidth="1" min="8" max="8"/>
    <col width="12" customWidth="1" min="9" max="9"/>
  </cols>
  <sheetData>
    <row r="1" ht="26" customHeight="1">
      <c r="D1" s="1" t="inlineStr">
        <is>
          <t>Estado de Cuenta y Antigüedad de Saldos</t>
        </is>
      </c>
    </row>
    <row r="2" ht="18" customHeight="1">
      <c r="D2" s="2" t="inlineStr">
        <is>
          <t>Grupo DISAL · Código FOR-FI-01 · Revisión 1.1 · Fecha 06-10-2026</t>
        </is>
      </c>
    </row>
    <row r="3" ht="6" customHeight="1"/>
    <row r="4">
      <c r="A4" s="3" t="inlineStr">
        <is>
          <t>Corte al:</t>
        </is>
      </c>
      <c r="B4" s="4" t="inlineStr"/>
      <c r="F4" s="3" t="inlineStr">
        <is>
          <t>Plazo estándar (días):</t>
        </is>
      </c>
      <c r="G4" s="4" t="inlineStr">
        <is>
          <t>15</t>
        </is>
      </c>
    </row>
    <row r="5" ht="6" customHeight="1"/>
    <row r="6" ht="26" customHeight="1">
      <c r="A6" s="5" t="inlineStr">
        <is>
          <t>Cliente</t>
        </is>
      </c>
      <c r="B6" s="5" t="inlineStr">
        <is>
          <t>Folio</t>
        </is>
      </c>
      <c r="C6" s="5" t="inlineStr">
        <is>
          <t>Fecha</t>
        </is>
      </c>
      <c r="D6" s="5" t="inlineStr">
        <is>
          <t>Fecha vencimiento</t>
        </is>
      </c>
      <c r="E6" s="5" t="inlineStr">
        <is>
          <t>Días crédito</t>
        </is>
      </c>
      <c r="F6" s="5" t="inlineStr">
        <is>
          <t>Importe</t>
        </is>
      </c>
      <c r="G6" s="5" t="inlineStr">
        <is>
          <t>Facturado</t>
        </is>
      </c>
      <c r="H6" s="5" t="inlineStr">
        <is>
          <t>Vencido</t>
        </is>
      </c>
      <c r="I6" s="5" t="inlineStr">
        <is>
          <t>Días vencido</t>
        </is>
      </c>
    </row>
    <row r="7" ht="16" customHeight="1">
      <c r="A7" s="6" t="n"/>
      <c r="B7" s="6" t="n"/>
      <c r="C7" s="6" t="n"/>
      <c r="D7" s="6" t="n"/>
      <c r="E7" s="6" t="n"/>
      <c r="F7" s="7" t="n"/>
      <c r="G7" s="6" t="n"/>
      <c r="H7" s="7">
        <f>IF(AND($F7&lt;&gt;"",$D7&lt;&gt;"",TODAY()&gt;$D7),$F7,0)</f>
        <v/>
      </c>
      <c r="I7" s="6">
        <f>IF(AND($D7&lt;&gt;"",TODAY()&gt;$D7),TODAY()-$D7,0)</f>
        <v/>
      </c>
    </row>
    <row r="8" ht="16" customHeight="1">
      <c r="A8" s="6" t="n"/>
      <c r="B8" s="6" t="n"/>
      <c r="C8" s="6" t="n"/>
      <c r="D8" s="6" t="n"/>
      <c r="E8" s="6" t="n"/>
      <c r="F8" s="7" t="n"/>
      <c r="G8" s="6" t="n"/>
      <c r="H8" s="7">
        <f>IF(AND($F8&lt;&gt;"",$D8&lt;&gt;"",TODAY()&gt;$D8),$F8,0)</f>
        <v/>
      </c>
      <c r="I8" s="6">
        <f>IF(AND($D8&lt;&gt;"",TODAY()&gt;$D8),TODAY()-$D8,0)</f>
        <v/>
      </c>
    </row>
    <row r="9" ht="16" customHeight="1">
      <c r="A9" s="6" t="n"/>
      <c r="B9" s="6" t="n"/>
      <c r="C9" s="6" t="n"/>
      <c r="D9" s="6" t="n"/>
      <c r="E9" s="6" t="n"/>
      <c r="F9" s="7" t="n"/>
      <c r="G9" s="6" t="n"/>
      <c r="H9" s="7">
        <f>IF(AND($F9&lt;&gt;"",$D9&lt;&gt;"",TODAY()&gt;$D9),$F9,0)</f>
        <v/>
      </c>
      <c r="I9" s="6">
        <f>IF(AND($D9&lt;&gt;"",TODAY()&gt;$D9),TODAY()-$D9,0)</f>
        <v/>
      </c>
    </row>
    <row r="10" ht="16" customHeight="1">
      <c r="A10" s="6" t="n"/>
      <c r="B10" s="6" t="n"/>
      <c r="C10" s="6" t="n"/>
      <c r="D10" s="6" t="n"/>
      <c r="E10" s="6" t="n"/>
      <c r="F10" s="7" t="n"/>
      <c r="G10" s="6" t="n"/>
      <c r="H10" s="7">
        <f>IF(AND($F10&lt;&gt;"",$D10&lt;&gt;"",TODAY()&gt;$D10),$F10,0)</f>
        <v/>
      </c>
      <c r="I10" s="6">
        <f>IF(AND($D10&lt;&gt;"",TODAY()&gt;$D10),TODAY()-$D10,0)</f>
        <v/>
      </c>
    </row>
    <row r="11" ht="16" customHeight="1">
      <c r="A11" s="6" t="n"/>
      <c r="B11" s="6" t="n"/>
      <c r="C11" s="6" t="n"/>
      <c r="D11" s="6" t="n"/>
      <c r="E11" s="6" t="n"/>
      <c r="F11" s="7" t="n"/>
      <c r="G11" s="6" t="n"/>
      <c r="H11" s="7">
        <f>IF(AND($F11&lt;&gt;"",$D11&lt;&gt;"",TODAY()&gt;$D11),$F11,0)</f>
        <v/>
      </c>
      <c r="I11" s="6">
        <f>IF(AND($D11&lt;&gt;"",TODAY()&gt;$D11),TODAY()-$D11,0)</f>
        <v/>
      </c>
    </row>
    <row r="12" ht="16" customHeight="1">
      <c r="A12" s="6" t="n"/>
      <c r="B12" s="6" t="n"/>
      <c r="C12" s="6" t="n"/>
      <c r="D12" s="6" t="n"/>
      <c r="E12" s="6" t="n"/>
      <c r="F12" s="7" t="n"/>
      <c r="G12" s="6" t="n"/>
      <c r="H12" s="7">
        <f>IF(AND($F12&lt;&gt;"",$D12&lt;&gt;"",TODAY()&gt;$D12),$F12,0)</f>
        <v/>
      </c>
      <c r="I12" s="6">
        <f>IF(AND($D12&lt;&gt;"",TODAY()&gt;$D12),TODAY()-$D12,0)</f>
        <v/>
      </c>
    </row>
    <row r="13" ht="16" customHeight="1">
      <c r="A13" s="6" t="n"/>
      <c r="B13" s="6" t="n"/>
      <c r="C13" s="6" t="n"/>
      <c r="D13" s="6" t="n"/>
      <c r="E13" s="6" t="n"/>
      <c r="F13" s="7" t="n"/>
      <c r="G13" s="6" t="n"/>
      <c r="H13" s="7">
        <f>IF(AND($F13&lt;&gt;"",$D13&lt;&gt;"",TODAY()&gt;$D13),$F13,0)</f>
        <v/>
      </c>
      <c r="I13" s="6">
        <f>IF(AND($D13&lt;&gt;"",TODAY()&gt;$D13),TODAY()-$D13,0)</f>
        <v/>
      </c>
    </row>
    <row r="14" ht="16" customHeight="1">
      <c r="A14" s="6" t="n"/>
      <c r="B14" s="6" t="n"/>
      <c r="C14" s="6" t="n"/>
      <c r="D14" s="6" t="n"/>
      <c r="E14" s="6" t="n"/>
      <c r="F14" s="7" t="n"/>
      <c r="G14" s="6" t="n"/>
      <c r="H14" s="7">
        <f>IF(AND($F14&lt;&gt;"",$D14&lt;&gt;"",TODAY()&gt;$D14),$F14,0)</f>
        <v/>
      </c>
      <c r="I14" s="6">
        <f>IF(AND($D14&lt;&gt;"",TODAY()&gt;$D14),TODAY()-$D14,0)</f>
        <v/>
      </c>
    </row>
    <row r="15" ht="16" customHeight="1">
      <c r="A15" s="6" t="n"/>
      <c r="B15" s="6" t="n"/>
      <c r="C15" s="6" t="n"/>
      <c r="D15" s="6" t="n"/>
      <c r="E15" s="6" t="n"/>
      <c r="F15" s="7" t="n"/>
      <c r="G15" s="6" t="n"/>
      <c r="H15" s="7">
        <f>IF(AND($F15&lt;&gt;"",$D15&lt;&gt;"",TODAY()&gt;$D15),$F15,0)</f>
        <v/>
      </c>
      <c r="I15" s="6">
        <f>IF(AND($D15&lt;&gt;"",TODAY()&gt;$D15),TODAY()-$D15,0)</f>
        <v/>
      </c>
    </row>
    <row r="16" ht="16" customHeight="1">
      <c r="A16" s="6" t="n"/>
      <c r="B16" s="6" t="n"/>
      <c r="C16" s="6" t="n"/>
      <c r="D16" s="6" t="n"/>
      <c r="E16" s="6" t="n"/>
      <c r="F16" s="7" t="n"/>
      <c r="G16" s="6" t="n"/>
      <c r="H16" s="7">
        <f>IF(AND($F16&lt;&gt;"",$D16&lt;&gt;"",TODAY()&gt;$D16),$F16,0)</f>
        <v/>
      </c>
      <c r="I16" s="6">
        <f>IF(AND($D16&lt;&gt;"",TODAY()&gt;$D16),TODAY()-$D16,0)</f>
        <v/>
      </c>
    </row>
    <row r="17" ht="16" customHeight="1">
      <c r="A17" s="6" t="n"/>
      <c r="B17" s="6" t="n"/>
      <c r="C17" s="6" t="n"/>
      <c r="D17" s="6" t="n"/>
      <c r="E17" s="6" t="n"/>
      <c r="F17" s="7" t="n"/>
      <c r="G17" s="6" t="n"/>
      <c r="H17" s="7">
        <f>IF(AND($F17&lt;&gt;"",$D17&lt;&gt;"",TODAY()&gt;$D17),$F17,0)</f>
        <v/>
      </c>
      <c r="I17" s="6">
        <f>IF(AND($D17&lt;&gt;"",TODAY()&gt;$D17),TODAY()-$D17,0)</f>
        <v/>
      </c>
    </row>
    <row r="18" ht="16" customHeight="1">
      <c r="A18" s="6" t="n"/>
      <c r="B18" s="6" t="n"/>
      <c r="C18" s="6" t="n"/>
      <c r="D18" s="6" t="n"/>
      <c r="E18" s="6" t="n"/>
      <c r="F18" s="7" t="n"/>
      <c r="G18" s="6" t="n"/>
      <c r="H18" s="7">
        <f>IF(AND($F18&lt;&gt;"",$D18&lt;&gt;"",TODAY()&gt;$D18),$F18,0)</f>
        <v/>
      </c>
      <c r="I18" s="6">
        <f>IF(AND($D18&lt;&gt;"",TODAY()&gt;$D18),TODAY()-$D18,0)</f>
        <v/>
      </c>
    </row>
    <row r="19" ht="16" customHeight="1">
      <c r="A19" s="6" t="n"/>
      <c r="B19" s="6" t="n"/>
      <c r="C19" s="6" t="n"/>
      <c r="D19" s="6" t="n"/>
      <c r="E19" s="6" t="n"/>
      <c r="F19" s="7" t="n"/>
      <c r="G19" s="6" t="n"/>
      <c r="H19" s="7">
        <f>IF(AND($F19&lt;&gt;"",$D19&lt;&gt;"",TODAY()&gt;$D19),$F19,0)</f>
        <v/>
      </c>
      <c r="I19" s="6">
        <f>IF(AND($D19&lt;&gt;"",TODAY()&gt;$D19),TODAY()-$D19,0)</f>
        <v/>
      </c>
    </row>
    <row r="20" ht="16" customHeight="1">
      <c r="A20" s="6" t="n"/>
      <c r="B20" s="6" t="n"/>
      <c r="C20" s="6" t="n"/>
      <c r="D20" s="6" t="n"/>
      <c r="E20" s="6" t="n"/>
      <c r="F20" s="7" t="n"/>
      <c r="G20" s="6" t="n"/>
      <c r="H20" s="7">
        <f>IF(AND($F20&lt;&gt;"",$D20&lt;&gt;"",TODAY()&gt;$D20),$F20,0)</f>
        <v/>
      </c>
      <c r="I20" s="6">
        <f>IF(AND($D20&lt;&gt;"",TODAY()&gt;$D20),TODAY()-$D20,0)</f>
        <v/>
      </c>
    </row>
    <row r="21" ht="16" customHeight="1">
      <c r="A21" s="6" t="n"/>
      <c r="B21" s="6" t="n"/>
      <c r="C21" s="6" t="n"/>
      <c r="D21" s="6" t="n"/>
      <c r="E21" s="6" t="n"/>
      <c r="F21" s="7" t="n"/>
      <c r="G21" s="6" t="n"/>
      <c r="H21" s="7">
        <f>IF(AND($F21&lt;&gt;"",$D21&lt;&gt;"",TODAY()&gt;$D21),$F21,0)</f>
        <v/>
      </c>
      <c r="I21" s="6">
        <f>IF(AND($D21&lt;&gt;"",TODAY()&gt;$D21),TODAY()-$D21,0)</f>
        <v/>
      </c>
    </row>
    <row r="22" ht="16" customHeight="1">
      <c r="A22" s="6" t="n"/>
      <c r="B22" s="6" t="n"/>
      <c r="C22" s="6" t="n"/>
      <c r="D22" s="6" t="n"/>
      <c r="E22" s="6" t="n"/>
      <c r="F22" s="7" t="n"/>
      <c r="G22" s="6" t="n"/>
      <c r="H22" s="7">
        <f>IF(AND($F22&lt;&gt;"",$D22&lt;&gt;"",TODAY()&gt;$D22),$F22,0)</f>
        <v/>
      </c>
      <c r="I22" s="6">
        <f>IF(AND($D22&lt;&gt;"",TODAY()&gt;$D22),TODAY()-$D22,0)</f>
        <v/>
      </c>
    </row>
    <row r="23" ht="16" customHeight="1">
      <c r="A23" s="6" t="n"/>
      <c r="B23" s="6" t="n"/>
      <c r="C23" s="6" t="n"/>
      <c r="D23" s="6" t="n"/>
      <c r="E23" s="6" t="n"/>
      <c r="F23" s="7" t="n"/>
      <c r="G23" s="6" t="n"/>
      <c r="H23" s="7">
        <f>IF(AND($F23&lt;&gt;"",$D23&lt;&gt;"",TODAY()&gt;$D23),$F23,0)</f>
        <v/>
      </c>
      <c r="I23" s="6">
        <f>IF(AND($D23&lt;&gt;"",TODAY()&gt;$D23),TODAY()-$D23,0)</f>
        <v/>
      </c>
    </row>
    <row r="24" ht="16" customHeight="1">
      <c r="A24" s="6" t="n"/>
      <c r="B24" s="6" t="n"/>
      <c r="C24" s="6" t="n"/>
      <c r="D24" s="6" t="n"/>
      <c r="E24" s="6" t="n"/>
      <c r="F24" s="7" t="n"/>
      <c r="G24" s="6" t="n"/>
      <c r="H24" s="7">
        <f>IF(AND($F24&lt;&gt;"",$D24&lt;&gt;"",TODAY()&gt;$D24),$F24,0)</f>
        <v/>
      </c>
      <c r="I24" s="6">
        <f>IF(AND($D24&lt;&gt;"",TODAY()&gt;$D24),TODAY()-$D24,0)</f>
        <v/>
      </c>
    </row>
    <row r="25" ht="16" customHeight="1">
      <c r="A25" s="6" t="n"/>
      <c r="B25" s="6" t="n"/>
      <c r="C25" s="6" t="n"/>
      <c r="D25" s="6" t="n"/>
      <c r="E25" s="6" t="n"/>
      <c r="F25" s="7" t="n"/>
      <c r="G25" s="6" t="n"/>
      <c r="H25" s="7">
        <f>IF(AND($F25&lt;&gt;"",$D25&lt;&gt;"",TODAY()&gt;$D25),$F25,0)</f>
        <v/>
      </c>
      <c r="I25" s="6">
        <f>IF(AND($D25&lt;&gt;"",TODAY()&gt;$D25),TODAY()-$D25,0)</f>
        <v/>
      </c>
    </row>
    <row r="26" ht="16" customHeight="1">
      <c r="A26" s="6" t="n"/>
      <c r="B26" s="6" t="n"/>
      <c r="C26" s="6" t="n"/>
      <c r="D26" s="6" t="n"/>
      <c r="E26" s="6" t="n"/>
      <c r="F26" s="7" t="n"/>
      <c r="G26" s="6" t="n"/>
      <c r="H26" s="7">
        <f>IF(AND($F26&lt;&gt;"",$D26&lt;&gt;"",TODAY()&gt;$D26),$F26,0)</f>
        <v/>
      </c>
      <c r="I26" s="6">
        <f>IF(AND($D26&lt;&gt;"",TODAY()&gt;$D26),TODAY()-$D26,0)</f>
        <v/>
      </c>
    </row>
    <row r="27" ht="16" customHeight="1">
      <c r="A27" s="6" t="n"/>
      <c r="B27" s="6" t="n"/>
      <c r="C27" s="6" t="n"/>
      <c r="D27" s="6" t="n"/>
      <c r="E27" s="6" t="n"/>
      <c r="F27" s="7" t="n"/>
      <c r="G27" s="6" t="n"/>
      <c r="H27" s="7">
        <f>IF(AND($F27&lt;&gt;"",$D27&lt;&gt;"",TODAY()&gt;$D27),$F27,0)</f>
        <v/>
      </c>
      <c r="I27" s="6">
        <f>IF(AND($D27&lt;&gt;"",TODAY()&gt;$D27),TODAY()-$D27,0)</f>
        <v/>
      </c>
    </row>
    <row r="28" ht="16" customHeight="1">
      <c r="A28" s="6" t="n"/>
      <c r="B28" s="6" t="n"/>
      <c r="C28" s="6" t="n"/>
      <c r="D28" s="6" t="n"/>
      <c r="E28" s="6" t="n"/>
      <c r="F28" s="7" t="n"/>
      <c r="G28" s="6" t="n"/>
      <c r="H28" s="7">
        <f>IF(AND($F28&lt;&gt;"",$D28&lt;&gt;"",TODAY()&gt;$D28),$F28,0)</f>
        <v/>
      </c>
      <c r="I28" s="6">
        <f>IF(AND($D28&lt;&gt;"",TODAY()&gt;$D28),TODAY()-$D28,0)</f>
        <v/>
      </c>
    </row>
    <row r="29" ht="16" customHeight="1">
      <c r="A29" s="6" t="n"/>
      <c r="B29" s="6" t="n"/>
      <c r="C29" s="6" t="n"/>
      <c r="D29" s="6" t="n"/>
      <c r="E29" s="6" t="n"/>
      <c r="F29" s="7" t="n"/>
      <c r="G29" s="6" t="n"/>
      <c r="H29" s="7">
        <f>IF(AND($F29&lt;&gt;"",$D29&lt;&gt;"",TODAY()&gt;$D29),$F29,0)</f>
        <v/>
      </c>
      <c r="I29" s="6">
        <f>IF(AND($D29&lt;&gt;"",TODAY()&gt;$D29),TODAY()-$D29,0)</f>
        <v/>
      </c>
    </row>
    <row r="30" ht="16" customHeight="1">
      <c r="A30" s="6" t="n"/>
      <c r="B30" s="6" t="n"/>
      <c r="C30" s="6" t="n"/>
      <c r="D30" s="6" t="n"/>
      <c r="E30" s="6" t="n"/>
      <c r="F30" s="7" t="n"/>
      <c r="G30" s="6" t="n"/>
      <c r="H30" s="7">
        <f>IF(AND($F30&lt;&gt;"",$D30&lt;&gt;"",TODAY()&gt;$D30),$F30,0)</f>
        <v/>
      </c>
      <c r="I30" s="6">
        <f>IF(AND($D30&lt;&gt;"",TODAY()&gt;$D30),TODAY()-$D30,0)</f>
        <v/>
      </c>
    </row>
    <row r="31" ht="16" customHeight="1">
      <c r="A31" s="6" t="n"/>
      <c r="B31" s="6" t="n"/>
      <c r="C31" s="6" t="n"/>
      <c r="D31" s="6" t="n"/>
      <c r="E31" s="6" t="n"/>
      <c r="F31" s="7" t="n"/>
      <c r="G31" s="6" t="n"/>
      <c r="H31" s="7">
        <f>IF(AND($F31&lt;&gt;"",$D31&lt;&gt;"",TODAY()&gt;$D31),$F31,0)</f>
        <v/>
      </c>
      <c r="I31" s="6">
        <f>IF(AND($D31&lt;&gt;"",TODAY()&gt;$D31),TODAY()-$D31,0)</f>
        <v/>
      </c>
    </row>
    <row r="32" ht="16" customHeight="1">
      <c r="A32" s="6" t="n"/>
      <c r="B32" s="6" t="n"/>
      <c r="C32" s="6" t="n"/>
      <c r="D32" s="6" t="n"/>
      <c r="E32" s="6" t="n"/>
      <c r="F32" s="7" t="n"/>
      <c r="G32" s="6" t="n"/>
      <c r="H32" s="7">
        <f>IF(AND($F32&lt;&gt;"",$D32&lt;&gt;"",TODAY()&gt;$D32),$F32,0)</f>
        <v/>
      </c>
      <c r="I32" s="6">
        <f>IF(AND($D32&lt;&gt;"",TODAY()&gt;$D32),TODAY()-$D32,0)</f>
        <v/>
      </c>
    </row>
    <row r="33" ht="16" customHeight="1">
      <c r="A33" s="6" t="n"/>
      <c r="B33" s="6" t="n"/>
      <c r="C33" s="6" t="n"/>
      <c r="D33" s="6" t="n"/>
      <c r="E33" s="6" t="n"/>
      <c r="F33" s="7" t="n"/>
      <c r="G33" s="6" t="n"/>
      <c r="H33" s="7">
        <f>IF(AND($F33&lt;&gt;"",$D33&lt;&gt;"",TODAY()&gt;$D33),$F33,0)</f>
        <v/>
      </c>
      <c r="I33" s="6">
        <f>IF(AND($D33&lt;&gt;"",TODAY()&gt;$D33),TODAY()-$D33,0)</f>
        <v/>
      </c>
    </row>
    <row r="34" ht="16" customHeight="1">
      <c r="A34" s="6" t="n"/>
      <c r="B34" s="6" t="n"/>
      <c r="C34" s="6" t="n"/>
      <c r="D34" s="6" t="n"/>
      <c r="E34" s="6" t="n"/>
      <c r="F34" s="7" t="n"/>
      <c r="G34" s="6" t="n"/>
      <c r="H34" s="7">
        <f>IF(AND($F34&lt;&gt;"",$D34&lt;&gt;"",TODAY()&gt;$D34),$F34,0)</f>
        <v/>
      </c>
      <c r="I34" s="6">
        <f>IF(AND($D34&lt;&gt;"",TODAY()&gt;$D34),TODAY()-$D34,0)</f>
        <v/>
      </c>
    </row>
    <row r="35" ht="16" customHeight="1">
      <c r="A35" s="6" t="n"/>
      <c r="B35" s="6" t="n"/>
      <c r="C35" s="6" t="n"/>
      <c r="D35" s="6" t="n"/>
      <c r="E35" s="6" t="n"/>
      <c r="F35" s="7" t="n"/>
      <c r="G35" s="6" t="n"/>
      <c r="H35" s="7">
        <f>IF(AND($F35&lt;&gt;"",$D35&lt;&gt;"",TODAY()&gt;$D35),$F35,0)</f>
        <v/>
      </c>
      <c r="I35" s="6">
        <f>IF(AND($D35&lt;&gt;"",TODAY()&gt;$D35),TODAY()-$D35,0)</f>
        <v/>
      </c>
    </row>
    <row r="36" ht="16" customHeight="1">
      <c r="A36" s="6" t="n"/>
      <c r="B36" s="6" t="n"/>
      <c r="C36" s="6" t="n"/>
      <c r="D36" s="6" t="n"/>
      <c r="E36" s="6" t="n"/>
      <c r="F36" s="7" t="n"/>
      <c r="G36" s="6" t="n"/>
      <c r="H36" s="7">
        <f>IF(AND($F36&lt;&gt;"",$D36&lt;&gt;"",TODAY()&gt;$D36),$F36,0)</f>
        <v/>
      </c>
      <c r="I36" s="6">
        <f>IF(AND($D36&lt;&gt;"",TODAY()&gt;$D36),TODAY()-$D36,0)</f>
        <v/>
      </c>
    </row>
    <row r="37" ht="16" customHeight="1">
      <c r="A37" s="6" t="n"/>
      <c r="B37" s="6" t="n"/>
      <c r="C37" s="6" t="n"/>
      <c r="D37" s="6" t="n"/>
      <c r="E37" s="6" t="n"/>
      <c r="F37" s="7" t="n"/>
      <c r="G37" s="6" t="n"/>
      <c r="H37" s="7">
        <f>IF(AND($F37&lt;&gt;"",$D37&lt;&gt;"",TODAY()&gt;$D37),$F37,0)</f>
        <v/>
      </c>
      <c r="I37" s="6">
        <f>IF(AND($D37&lt;&gt;"",TODAY()&gt;$D37),TODAY()-$D37,0)</f>
        <v/>
      </c>
    </row>
    <row r="38" ht="16" customHeight="1">
      <c r="A38" s="6" t="n"/>
      <c r="B38" s="6" t="n"/>
      <c r="C38" s="6" t="n"/>
      <c r="D38" s="6" t="n"/>
      <c r="E38" s="6" t="n"/>
      <c r="F38" s="7" t="n"/>
      <c r="G38" s="6" t="n"/>
      <c r="H38" s="7">
        <f>IF(AND($F38&lt;&gt;"",$D38&lt;&gt;"",TODAY()&gt;$D38),$F38,0)</f>
        <v/>
      </c>
      <c r="I38" s="6">
        <f>IF(AND($D38&lt;&gt;"",TODAY()&gt;$D38),TODAY()-$D38,0)</f>
        <v/>
      </c>
    </row>
    <row r="39" ht="16" customHeight="1">
      <c r="A39" s="6" t="n"/>
      <c r="B39" s="6" t="n"/>
      <c r="C39" s="6" t="n"/>
      <c r="D39" s="6" t="n"/>
      <c r="E39" s="6" t="n"/>
      <c r="F39" s="7" t="n"/>
      <c r="G39" s="6" t="n"/>
      <c r="H39" s="7">
        <f>IF(AND($F39&lt;&gt;"",$D39&lt;&gt;"",TODAY()&gt;$D39),$F39,0)</f>
        <v/>
      </c>
      <c r="I39" s="6">
        <f>IF(AND($D39&lt;&gt;"",TODAY()&gt;$D39),TODAY()-$D39,0)</f>
        <v/>
      </c>
    </row>
    <row r="40" ht="16" customHeight="1">
      <c r="A40" s="6" t="n"/>
      <c r="B40" s="6" t="n"/>
      <c r="C40" s="6" t="n"/>
      <c r="D40" s="6" t="n"/>
      <c r="E40" s="6" t="n"/>
      <c r="F40" s="7" t="n"/>
      <c r="G40" s="6" t="n"/>
      <c r="H40" s="7">
        <f>IF(AND($F40&lt;&gt;"",$D40&lt;&gt;"",TODAY()&gt;$D40),$F40,0)</f>
        <v/>
      </c>
      <c r="I40" s="6">
        <f>IF(AND($D40&lt;&gt;"",TODAY()&gt;$D40),TODAY()-$D40,0)</f>
        <v/>
      </c>
    </row>
    <row r="41" ht="16" customHeight="1">
      <c r="A41" s="6" t="n"/>
      <c r="B41" s="6" t="n"/>
      <c r="C41" s="6" t="n"/>
      <c r="D41" s="6" t="n"/>
      <c r="E41" s="6" t="n"/>
      <c r="F41" s="7" t="n"/>
      <c r="G41" s="6" t="n"/>
      <c r="H41" s="7">
        <f>IF(AND($F41&lt;&gt;"",$D41&lt;&gt;"",TODAY()&gt;$D41),$F41,0)</f>
        <v/>
      </c>
      <c r="I41" s="6">
        <f>IF(AND($D41&lt;&gt;"",TODAY()&gt;$D41),TODAY()-$D41,0)</f>
        <v/>
      </c>
    </row>
    <row r="42" ht="16" customHeight="1">
      <c r="A42" s="6" t="n"/>
      <c r="B42" s="6" t="n"/>
      <c r="C42" s="6" t="n"/>
      <c r="D42" s="6" t="n"/>
      <c r="E42" s="6" t="n"/>
      <c r="F42" s="7" t="n"/>
      <c r="G42" s="6" t="n"/>
      <c r="H42" s="7">
        <f>IF(AND($F42&lt;&gt;"",$D42&lt;&gt;"",TODAY()&gt;$D42),$F42,0)</f>
        <v/>
      </c>
      <c r="I42" s="6">
        <f>IF(AND($D42&lt;&gt;"",TODAY()&gt;$D42),TODAY()-$D42,0)</f>
        <v/>
      </c>
    </row>
    <row r="43" ht="16" customHeight="1">
      <c r="A43" s="6" t="n"/>
      <c r="B43" s="6" t="n"/>
      <c r="C43" s="6" t="n"/>
      <c r="D43" s="6" t="n"/>
      <c r="E43" s="6" t="n"/>
      <c r="F43" s="7" t="n"/>
      <c r="G43" s="6" t="n"/>
      <c r="H43" s="7">
        <f>IF(AND($F43&lt;&gt;"",$D43&lt;&gt;"",TODAY()&gt;$D43),$F43,0)</f>
        <v/>
      </c>
      <c r="I43" s="6">
        <f>IF(AND($D43&lt;&gt;"",TODAY()&gt;$D43),TODAY()-$D43,0)</f>
        <v/>
      </c>
    </row>
    <row r="44" ht="16" customHeight="1">
      <c r="A44" s="6" t="n"/>
      <c r="B44" s="6" t="n"/>
      <c r="C44" s="6" t="n"/>
      <c r="D44" s="6" t="n"/>
      <c r="E44" s="6" t="n"/>
      <c r="F44" s="7" t="n"/>
      <c r="G44" s="6" t="n"/>
      <c r="H44" s="7">
        <f>IF(AND($F44&lt;&gt;"",$D44&lt;&gt;"",TODAY()&gt;$D44),$F44,0)</f>
        <v/>
      </c>
      <c r="I44" s="6">
        <f>IF(AND($D44&lt;&gt;"",TODAY()&gt;$D44),TODAY()-$D44,0)</f>
        <v/>
      </c>
    </row>
    <row r="45" ht="16" customHeight="1">
      <c r="A45" s="6" t="n"/>
      <c r="B45" s="6" t="n"/>
      <c r="C45" s="6" t="n"/>
      <c r="D45" s="6" t="n"/>
      <c r="E45" s="6" t="n"/>
      <c r="F45" s="7" t="n"/>
      <c r="G45" s="6" t="n"/>
      <c r="H45" s="7">
        <f>IF(AND($F45&lt;&gt;"",$D45&lt;&gt;"",TODAY()&gt;$D45),$F45,0)</f>
        <v/>
      </c>
      <c r="I45" s="6">
        <f>IF(AND($D45&lt;&gt;"",TODAY()&gt;$D45),TODAY()-$D45,0)</f>
        <v/>
      </c>
    </row>
    <row r="46" ht="16" customHeight="1">
      <c r="A46" s="6" t="n"/>
      <c r="B46" s="6" t="n"/>
      <c r="C46" s="6" t="n"/>
      <c r="D46" s="6" t="n"/>
      <c r="E46" s="6" t="n"/>
      <c r="F46" s="7" t="n"/>
      <c r="G46" s="6" t="n"/>
      <c r="H46" s="7">
        <f>IF(AND($F46&lt;&gt;"",$D46&lt;&gt;"",TODAY()&gt;$D46),$F46,0)</f>
        <v/>
      </c>
      <c r="I46" s="6">
        <f>IF(AND($D46&lt;&gt;"",TODAY()&gt;$D46),TODAY()-$D46,0)</f>
        <v/>
      </c>
    </row>
    <row r="47" ht="16" customHeight="1">
      <c r="A47" s="6" t="n"/>
      <c r="B47" s="6" t="n"/>
      <c r="C47" s="6" t="n"/>
      <c r="D47" s="6" t="n"/>
      <c r="E47" s="6" t="n"/>
      <c r="F47" s="7" t="n"/>
      <c r="G47" s="6" t="n"/>
      <c r="H47" s="7">
        <f>IF(AND($F47&lt;&gt;"",$D47&lt;&gt;"",TODAY()&gt;$D47),$F47,0)</f>
        <v/>
      </c>
      <c r="I47" s="6">
        <f>IF(AND($D47&lt;&gt;"",TODAY()&gt;$D47),TODAY()-$D47,0)</f>
        <v/>
      </c>
    </row>
    <row r="48" ht="16" customHeight="1">
      <c r="A48" s="6" t="n"/>
      <c r="B48" s="6" t="n"/>
      <c r="C48" s="6" t="n"/>
      <c r="D48" s="6" t="n"/>
      <c r="E48" s="6" t="n"/>
      <c r="F48" s="7" t="n"/>
      <c r="G48" s="6" t="n"/>
      <c r="H48" s="7">
        <f>IF(AND($F48&lt;&gt;"",$D48&lt;&gt;"",TODAY()&gt;$D48),$F48,0)</f>
        <v/>
      </c>
      <c r="I48" s="6">
        <f>IF(AND($D48&lt;&gt;"",TODAY()&gt;$D48),TODAY()-$D48,0)</f>
        <v/>
      </c>
    </row>
    <row r="49" ht="16" customHeight="1">
      <c r="A49" s="6" t="n"/>
      <c r="B49" s="6" t="n"/>
      <c r="C49" s="6" t="n"/>
      <c r="D49" s="6" t="n"/>
      <c r="E49" s="6" t="n"/>
      <c r="F49" s="7" t="n"/>
      <c r="G49" s="6" t="n"/>
      <c r="H49" s="7">
        <f>IF(AND($F49&lt;&gt;"",$D49&lt;&gt;"",TODAY()&gt;$D49),$F49,0)</f>
        <v/>
      </c>
      <c r="I49" s="6">
        <f>IF(AND($D49&lt;&gt;"",TODAY()&gt;$D49),TODAY()-$D49,0)</f>
        <v/>
      </c>
    </row>
    <row r="50" ht="16" customHeight="1">
      <c r="A50" s="6" t="n"/>
      <c r="B50" s="6" t="n"/>
      <c r="C50" s="6" t="n"/>
      <c r="D50" s="6" t="n"/>
      <c r="E50" s="6" t="n"/>
      <c r="F50" s="7" t="n"/>
      <c r="G50" s="6" t="n"/>
      <c r="H50" s="7">
        <f>IF(AND($F50&lt;&gt;"",$D50&lt;&gt;"",TODAY()&gt;$D50),$F50,0)</f>
        <v/>
      </c>
      <c r="I50" s="6">
        <f>IF(AND($D50&lt;&gt;"",TODAY()&gt;$D50),TODAY()-$D50,0)</f>
        <v/>
      </c>
    </row>
    <row r="51" ht="16" customHeight="1">
      <c r="A51" s="6" t="n"/>
      <c r="B51" s="6" t="n"/>
      <c r="C51" s="6" t="n"/>
      <c r="D51" s="6" t="n"/>
      <c r="E51" s="6" t="n"/>
      <c r="F51" s="7" t="n"/>
      <c r="G51" s="6" t="n"/>
      <c r="H51" s="7">
        <f>IF(AND($F51&lt;&gt;"",$D51&lt;&gt;"",TODAY()&gt;$D51),$F51,0)</f>
        <v/>
      </c>
      <c r="I51" s="6">
        <f>IF(AND($D51&lt;&gt;"",TODAY()&gt;$D51),TODAY()-$D51,0)</f>
        <v/>
      </c>
    </row>
    <row r="52" ht="16" customHeight="1">
      <c r="A52" s="6" t="n"/>
      <c r="B52" s="6" t="n"/>
      <c r="C52" s="6" t="n"/>
      <c r="D52" s="6" t="n"/>
      <c r="E52" s="6" t="n"/>
      <c r="F52" s="7" t="n"/>
      <c r="G52" s="6" t="n"/>
      <c r="H52" s="7">
        <f>IF(AND($F52&lt;&gt;"",$D52&lt;&gt;"",TODAY()&gt;$D52),$F52,0)</f>
        <v/>
      </c>
      <c r="I52" s="6">
        <f>IF(AND($D52&lt;&gt;"",TODAY()&gt;$D52),TODAY()-$D52,0)</f>
        <v/>
      </c>
    </row>
    <row r="53" ht="16" customHeight="1">
      <c r="A53" s="6" t="n"/>
      <c r="B53" s="6" t="n"/>
      <c r="C53" s="6" t="n"/>
      <c r="D53" s="6" t="n"/>
      <c r="E53" s="6" t="n"/>
      <c r="F53" s="7" t="n"/>
      <c r="G53" s="6" t="n"/>
      <c r="H53" s="7">
        <f>IF(AND($F53&lt;&gt;"",$D53&lt;&gt;"",TODAY()&gt;$D53),$F53,0)</f>
        <v/>
      </c>
      <c r="I53" s="6">
        <f>IF(AND($D53&lt;&gt;"",TODAY()&gt;$D53),TODAY()-$D53,0)</f>
        <v/>
      </c>
    </row>
    <row r="54" ht="16" customHeight="1">
      <c r="A54" s="6" t="n"/>
      <c r="B54" s="6" t="n"/>
      <c r="C54" s="6" t="n"/>
      <c r="D54" s="6" t="n"/>
      <c r="E54" s="6" t="n"/>
      <c r="F54" s="7" t="n"/>
      <c r="G54" s="6" t="n"/>
      <c r="H54" s="7">
        <f>IF(AND($F54&lt;&gt;"",$D54&lt;&gt;"",TODAY()&gt;$D54),$F54,0)</f>
        <v/>
      </c>
      <c r="I54" s="6">
        <f>IF(AND($D54&lt;&gt;"",TODAY()&gt;$D54),TODAY()-$D54,0)</f>
        <v/>
      </c>
    </row>
    <row r="55" ht="16" customHeight="1">
      <c r="A55" s="6" t="n"/>
      <c r="B55" s="6" t="n"/>
      <c r="C55" s="6" t="n"/>
      <c r="D55" s="6" t="n"/>
      <c r="E55" s="6" t="n"/>
      <c r="F55" s="7" t="n"/>
      <c r="G55" s="6" t="n"/>
      <c r="H55" s="7">
        <f>IF(AND($F55&lt;&gt;"",$D55&lt;&gt;"",TODAY()&gt;$D55),$F55,0)</f>
        <v/>
      </c>
      <c r="I55" s="6">
        <f>IF(AND($D55&lt;&gt;"",TODAY()&gt;$D55),TODAY()-$D55,0)</f>
        <v/>
      </c>
    </row>
    <row r="56" ht="16" customHeight="1">
      <c r="A56" s="6" t="n"/>
      <c r="B56" s="6" t="n"/>
      <c r="C56" s="6" t="n"/>
      <c r="D56" s="6" t="n"/>
      <c r="E56" s="6" t="n"/>
      <c r="F56" s="7" t="n"/>
      <c r="G56" s="6" t="n"/>
      <c r="H56" s="7">
        <f>IF(AND($F56&lt;&gt;"",$D56&lt;&gt;"",TODAY()&gt;$D56),$F56,0)</f>
        <v/>
      </c>
      <c r="I56" s="6">
        <f>IF(AND($D56&lt;&gt;"",TODAY()&gt;$D56),TODAY()-$D56,0)</f>
        <v/>
      </c>
    </row>
    <row r="57" ht="16" customHeight="1">
      <c r="A57" s="6" t="n"/>
      <c r="B57" s="6" t="n"/>
      <c r="C57" s="6" t="n"/>
      <c r="D57" s="6" t="n"/>
      <c r="E57" s="6" t="n"/>
      <c r="F57" s="7" t="n"/>
      <c r="G57" s="6" t="n"/>
      <c r="H57" s="7">
        <f>IF(AND($F57&lt;&gt;"",$D57&lt;&gt;"",TODAY()&gt;$D57),$F57,0)</f>
        <v/>
      </c>
      <c r="I57" s="6">
        <f>IF(AND($D57&lt;&gt;"",TODAY()&gt;$D57),TODAY()-$D57,0)</f>
        <v/>
      </c>
    </row>
    <row r="58" ht="16" customHeight="1">
      <c r="A58" s="6" t="n"/>
      <c r="B58" s="6" t="n"/>
      <c r="C58" s="6" t="n"/>
      <c r="D58" s="6" t="n"/>
      <c r="E58" s="6" t="n"/>
      <c r="F58" s="7" t="n"/>
      <c r="G58" s="6" t="n"/>
      <c r="H58" s="7">
        <f>IF(AND($F58&lt;&gt;"",$D58&lt;&gt;"",TODAY()&gt;$D58),$F58,0)</f>
        <v/>
      </c>
      <c r="I58" s="6">
        <f>IF(AND($D58&lt;&gt;"",TODAY()&gt;$D58),TODAY()-$D58,0)</f>
        <v/>
      </c>
    </row>
    <row r="59" ht="16" customHeight="1">
      <c r="A59" s="6" t="n"/>
      <c r="B59" s="6" t="n"/>
      <c r="C59" s="6" t="n"/>
      <c r="D59" s="6" t="n"/>
      <c r="E59" s="6" t="n"/>
      <c r="F59" s="7" t="n"/>
      <c r="G59" s="6" t="n"/>
      <c r="H59" s="7">
        <f>IF(AND($F59&lt;&gt;"",$D59&lt;&gt;"",TODAY()&gt;$D59),$F59,0)</f>
        <v/>
      </c>
      <c r="I59" s="6">
        <f>IF(AND($D59&lt;&gt;"",TODAY()&gt;$D59),TODAY()-$D59,0)</f>
        <v/>
      </c>
    </row>
    <row r="60" ht="16" customHeight="1">
      <c r="A60" s="6" t="n"/>
      <c r="B60" s="6" t="n"/>
      <c r="C60" s="6" t="n"/>
      <c r="D60" s="6" t="n"/>
      <c r="E60" s="6" t="n"/>
      <c r="F60" s="7" t="n"/>
      <c r="G60" s="6" t="n"/>
      <c r="H60" s="7">
        <f>IF(AND($F60&lt;&gt;"",$D60&lt;&gt;"",TODAY()&gt;$D60),$F60,0)</f>
        <v/>
      </c>
      <c r="I60" s="6">
        <f>IF(AND($D60&lt;&gt;"",TODAY()&gt;$D60),TODAY()-$D60,0)</f>
        <v/>
      </c>
    </row>
    <row r="61" ht="16" customHeight="1">
      <c r="A61" s="6" t="n"/>
      <c r="B61" s="6" t="n"/>
      <c r="C61" s="6" t="n"/>
      <c r="D61" s="6" t="n"/>
      <c r="E61" s="6" t="n"/>
      <c r="F61" s="7" t="n"/>
      <c r="G61" s="6" t="n"/>
      <c r="H61" s="7">
        <f>IF(AND($F61&lt;&gt;"",$D61&lt;&gt;"",TODAY()&gt;$D61),$F61,0)</f>
        <v/>
      </c>
      <c r="I61" s="6">
        <f>IF(AND($D61&lt;&gt;"",TODAY()&gt;$D61),TODAY()-$D61,0)</f>
        <v/>
      </c>
    </row>
    <row r="62" ht="16" customHeight="1">
      <c r="A62" s="6" t="n"/>
      <c r="B62" s="6" t="n"/>
      <c r="C62" s="6" t="n"/>
      <c r="D62" s="6" t="n"/>
      <c r="E62" s="6" t="n"/>
      <c r="F62" s="7" t="n"/>
      <c r="G62" s="6" t="n"/>
      <c r="H62" s="7">
        <f>IF(AND($F62&lt;&gt;"",$D62&lt;&gt;"",TODAY()&gt;$D62),$F62,0)</f>
        <v/>
      </c>
      <c r="I62" s="6">
        <f>IF(AND($D62&lt;&gt;"",TODAY()&gt;$D62),TODAY()-$D62,0)</f>
        <v/>
      </c>
    </row>
    <row r="63" ht="16" customHeight="1">
      <c r="A63" s="6" t="n"/>
      <c r="B63" s="6" t="n"/>
      <c r="C63" s="6" t="n"/>
      <c r="D63" s="6" t="n"/>
      <c r="E63" s="6" t="n"/>
      <c r="F63" s="7" t="n"/>
      <c r="G63" s="6" t="n"/>
      <c r="H63" s="7">
        <f>IF(AND($F63&lt;&gt;"",$D63&lt;&gt;"",TODAY()&gt;$D63),$F63,0)</f>
        <v/>
      </c>
      <c r="I63" s="6">
        <f>IF(AND($D63&lt;&gt;"",TODAY()&gt;$D63),TODAY()-$D63,0)</f>
        <v/>
      </c>
    </row>
    <row r="64" ht="16" customHeight="1">
      <c r="A64" s="6" t="n"/>
      <c r="B64" s="6" t="n"/>
      <c r="C64" s="6" t="n"/>
      <c r="D64" s="6" t="n"/>
      <c r="E64" s="6" t="n"/>
      <c r="F64" s="7" t="n"/>
      <c r="G64" s="6" t="n"/>
      <c r="H64" s="7">
        <f>IF(AND($F64&lt;&gt;"",$D64&lt;&gt;"",TODAY()&gt;$D64),$F64,0)</f>
        <v/>
      </c>
      <c r="I64" s="6">
        <f>IF(AND($D64&lt;&gt;"",TODAY()&gt;$D64),TODAY()-$D64,0)</f>
        <v/>
      </c>
    </row>
    <row r="65" ht="16" customHeight="1">
      <c r="A65" s="6" t="n"/>
      <c r="B65" s="6" t="n"/>
      <c r="C65" s="6" t="n"/>
      <c r="D65" s="6" t="n"/>
      <c r="E65" s="6" t="n"/>
      <c r="F65" s="7" t="n"/>
      <c r="G65" s="6" t="n"/>
      <c r="H65" s="7">
        <f>IF(AND($F65&lt;&gt;"",$D65&lt;&gt;"",TODAY()&gt;$D65),$F65,0)</f>
        <v/>
      </c>
      <c r="I65" s="6">
        <f>IF(AND($D65&lt;&gt;"",TODAY()&gt;$D65),TODAY()-$D65,0)</f>
        <v/>
      </c>
    </row>
    <row r="66" ht="16" customHeight="1">
      <c r="A66" s="6" t="n"/>
      <c r="B66" s="6" t="n"/>
      <c r="C66" s="6" t="n"/>
      <c r="D66" s="6" t="n"/>
      <c r="E66" s="6" t="n"/>
      <c r="F66" s="7" t="n"/>
      <c r="G66" s="6" t="n"/>
      <c r="H66" s="7">
        <f>IF(AND($F66&lt;&gt;"",$D66&lt;&gt;"",TODAY()&gt;$D66),$F66,0)</f>
        <v/>
      </c>
      <c r="I66" s="6">
        <f>IF(AND($D66&lt;&gt;"",TODAY()&gt;$D66),TODAY()-$D66,0)</f>
        <v/>
      </c>
    </row>
  </sheetData>
  <mergeCells count="3">
    <mergeCell ref="A1:C2"/>
    <mergeCell ref="D2:H2"/>
    <mergeCell ref="D1:H1"/>
  </mergeCells>
  <dataValidations count="1">
    <dataValidation sqref="G7:G66" showDropDown="0" showInputMessage="0" showErrorMessage="0" allowBlank="1" type="list">
      <formula1>"Sí,No"</formula1>
    </dataValidation>
  </dataValidations>
  <pageMargins left="0.3" right="0.3" top="0.4" bottom="0.4"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G45"/>
  <sheetViews>
    <sheetView workbookViewId="0">
      <pane ySplit="4" topLeftCell="A5" activePane="bottomLeft" state="frozen"/>
      <selection pane="bottomLeft" activeCell="A1" sqref="A1"/>
    </sheetView>
  </sheetViews>
  <sheetFormatPr baseColWidth="8" defaultRowHeight="15"/>
  <cols>
    <col width="34" customWidth="1" min="1" max="1"/>
    <col width="14" customWidth="1" min="2" max="2"/>
    <col width="14" customWidth="1" min="3" max="3"/>
    <col width="11" customWidth="1" min="4" max="4"/>
    <col width="12" customWidth="1" min="5" max="5"/>
    <col width="14" customWidth="1" min="6" max="6"/>
    <col width="14" customWidth="1" min="7" max="7"/>
  </cols>
  <sheetData>
    <row r="1">
      <c r="A1" s="8" t="inlineStr">
        <is>
          <t>RESUMEN DE CARTERA POR CLIENTE</t>
        </is>
      </c>
    </row>
    <row r="2">
      <c r="A2" s="3" t="inlineStr">
        <is>
          <t>Corte al:</t>
        </is>
      </c>
    </row>
    <row r="4" ht="26" customHeight="1">
      <c r="A4" s="5" t="inlineStr">
        <is>
          <t>Cliente</t>
        </is>
      </c>
      <c r="B4" s="5" t="inlineStr">
        <is>
          <t>Cartera</t>
        </is>
      </c>
      <c r="C4" s="5" t="inlineStr">
        <is>
          <t>Vencido</t>
        </is>
      </c>
      <c r="D4" s="5" t="inlineStr">
        <is>
          <t>% Vencido</t>
        </is>
      </c>
      <c r="E4" s="5" t="inlineStr">
        <is>
          <t>Días vencido</t>
        </is>
      </c>
      <c r="F4" s="5" t="inlineStr">
        <is>
          <t>Facturado</t>
        </is>
      </c>
      <c r="G4" s="5" t="inlineStr">
        <is>
          <t>Remisionado</t>
        </is>
      </c>
    </row>
    <row r="5" ht="15" customHeight="1">
      <c r="A5" s="9" t="n"/>
      <c r="B5" s="10">
        <f>IF($A5="","",SUMIF(BaseDatos!$A:$A,$A5,BaseDatos!$F:$F))</f>
        <v/>
      </c>
      <c r="C5" s="10">
        <f>IF($A5="","",SUMIF(BaseDatos!$A:$A,$A5,BaseDatos!$H:$H))</f>
        <v/>
      </c>
      <c r="D5" s="11">
        <f>IF(OR($A5="",$B5=0),"",$C5/$B5)</f>
        <v/>
      </c>
      <c r="E5" s="9">
        <f>IF($A5="","",MAXIFS(BaseDatos!$I:$I,BaseDatos!$A:$A,$A5))</f>
        <v/>
      </c>
      <c r="F5" s="10">
        <f>IF($A5="","",SUMIFS(BaseDatos!$F:$F,BaseDatos!$A:$A,$A5,BaseDatos!$G:$G,"Sí"))</f>
        <v/>
      </c>
      <c r="G5" s="10">
        <f>IF($A5="","",SUMIFS(BaseDatos!$F:$F,BaseDatos!$A:$A,$A5,BaseDatos!$G:$G,"No"))</f>
        <v/>
      </c>
    </row>
    <row r="6" ht="15" customHeight="1">
      <c r="A6" s="9" t="n"/>
      <c r="B6" s="10">
        <f>IF($A6="","",SUMIF(BaseDatos!$A:$A,$A6,BaseDatos!$F:$F))</f>
        <v/>
      </c>
      <c r="C6" s="10">
        <f>IF($A6="","",SUMIF(BaseDatos!$A:$A,$A6,BaseDatos!$H:$H))</f>
        <v/>
      </c>
      <c r="D6" s="11">
        <f>IF(OR($A6="",$B6=0),"",$C6/$B6)</f>
        <v/>
      </c>
      <c r="E6" s="9">
        <f>IF($A6="","",MAXIFS(BaseDatos!$I:$I,BaseDatos!$A:$A,$A6))</f>
        <v/>
      </c>
      <c r="F6" s="10">
        <f>IF($A6="","",SUMIFS(BaseDatos!$F:$F,BaseDatos!$A:$A,$A6,BaseDatos!$G:$G,"Sí"))</f>
        <v/>
      </c>
      <c r="G6" s="10">
        <f>IF($A6="","",SUMIFS(BaseDatos!$F:$F,BaseDatos!$A:$A,$A6,BaseDatos!$G:$G,"No"))</f>
        <v/>
      </c>
    </row>
    <row r="7" ht="15" customHeight="1">
      <c r="A7" s="9" t="n"/>
      <c r="B7" s="10">
        <f>IF($A7="","",SUMIF(BaseDatos!$A:$A,$A7,BaseDatos!$F:$F))</f>
        <v/>
      </c>
      <c r="C7" s="10">
        <f>IF($A7="","",SUMIF(BaseDatos!$A:$A,$A7,BaseDatos!$H:$H))</f>
        <v/>
      </c>
      <c r="D7" s="11">
        <f>IF(OR($A7="",$B7=0),"",$C7/$B7)</f>
        <v/>
      </c>
      <c r="E7" s="9">
        <f>IF($A7="","",MAXIFS(BaseDatos!$I:$I,BaseDatos!$A:$A,$A7))</f>
        <v/>
      </c>
      <c r="F7" s="10">
        <f>IF($A7="","",SUMIFS(BaseDatos!$F:$F,BaseDatos!$A:$A,$A7,BaseDatos!$G:$G,"Sí"))</f>
        <v/>
      </c>
      <c r="G7" s="10">
        <f>IF($A7="","",SUMIFS(BaseDatos!$F:$F,BaseDatos!$A:$A,$A7,BaseDatos!$G:$G,"No"))</f>
        <v/>
      </c>
    </row>
    <row r="8" ht="15" customHeight="1">
      <c r="A8" s="9" t="n"/>
      <c r="B8" s="10">
        <f>IF($A8="","",SUMIF(BaseDatos!$A:$A,$A8,BaseDatos!$F:$F))</f>
        <v/>
      </c>
      <c r="C8" s="10">
        <f>IF($A8="","",SUMIF(BaseDatos!$A:$A,$A8,BaseDatos!$H:$H))</f>
        <v/>
      </c>
      <c r="D8" s="11">
        <f>IF(OR($A8="",$B8=0),"",$C8/$B8)</f>
        <v/>
      </c>
      <c r="E8" s="9">
        <f>IF($A8="","",MAXIFS(BaseDatos!$I:$I,BaseDatos!$A:$A,$A8))</f>
        <v/>
      </c>
      <c r="F8" s="10">
        <f>IF($A8="","",SUMIFS(BaseDatos!$F:$F,BaseDatos!$A:$A,$A8,BaseDatos!$G:$G,"Sí"))</f>
        <v/>
      </c>
      <c r="G8" s="10">
        <f>IF($A8="","",SUMIFS(BaseDatos!$F:$F,BaseDatos!$A:$A,$A8,BaseDatos!$G:$G,"No"))</f>
        <v/>
      </c>
    </row>
    <row r="9" ht="15" customHeight="1">
      <c r="A9" s="9" t="n"/>
      <c r="B9" s="10">
        <f>IF($A9="","",SUMIF(BaseDatos!$A:$A,$A9,BaseDatos!$F:$F))</f>
        <v/>
      </c>
      <c r="C9" s="10">
        <f>IF($A9="","",SUMIF(BaseDatos!$A:$A,$A9,BaseDatos!$H:$H))</f>
        <v/>
      </c>
      <c r="D9" s="11">
        <f>IF(OR($A9="",$B9=0),"",$C9/$B9)</f>
        <v/>
      </c>
      <c r="E9" s="9">
        <f>IF($A9="","",MAXIFS(BaseDatos!$I:$I,BaseDatos!$A:$A,$A9))</f>
        <v/>
      </c>
      <c r="F9" s="10">
        <f>IF($A9="","",SUMIFS(BaseDatos!$F:$F,BaseDatos!$A:$A,$A9,BaseDatos!$G:$G,"Sí"))</f>
        <v/>
      </c>
      <c r="G9" s="10">
        <f>IF($A9="","",SUMIFS(BaseDatos!$F:$F,BaseDatos!$A:$A,$A9,BaseDatos!$G:$G,"No"))</f>
        <v/>
      </c>
    </row>
    <row r="10" ht="15" customHeight="1">
      <c r="A10" s="9" t="n"/>
      <c r="B10" s="10">
        <f>IF($A10="","",SUMIF(BaseDatos!$A:$A,$A10,BaseDatos!$F:$F))</f>
        <v/>
      </c>
      <c r="C10" s="10">
        <f>IF($A10="","",SUMIF(BaseDatos!$A:$A,$A10,BaseDatos!$H:$H))</f>
        <v/>
      </c>
      <c r="D10" s="11">
        <f>IF(OR($A10="",$B10=0),"",$C10/$B10)</f>
        <v/>
      </c>
      <c r="E10" s="9">
        <f>IF($A10="","",MAXIFS(BaseDatos!$I:$I,BaseDatos!$A:$A,$A10))</f>
        <v/>
      </c>
      <c r="F10" s="10">
        <f>IF($A10="","",SUMIFS(BaseDatos!$F:$F,BaseDatos!$A:$A,$A10,BaseDatos!$G:$G,"Sí"))</f>
        <v/>
      </c>
      <c r="G10" s="10">
        <f>IF($A10="","",SUMIFS(BaseDatos!$F:$F,BaseDatos!$A:$A,$A10,BaseDatos!$G:$G,"No"))</f>
        <v/>
      </c>
    </row>
    <row r="11" ht="15" customHeight="1">
      <c r="A11" s="9" t="n"/>
      <c r="B11" s="10">
        <f>IF($A11="","",SUMIF(BaseDatos!$A:$A,$A11,BaseDatos!$F:$F))</f>
        <v/>
      </c>
      <c r="C11" s="10">
        <f>IF($A11="","",SUMIF(BaseDatos!$A:$A,$A11,BaseDatos!$H:$H))</f>
        <v/>
      </c>
      <c r="D11" s="11">
        <f>IF(OR($A11="",$B11=0),"",$C11/$B11)</f>
        <v/>
      </c>
      <c r="E11" s="9">
        <f>IF($A11="","",MAXIFS(BaseDatos!$I:$I,BaseDatos!$A:$A,$A11))</f>
        <v/>
      </c>
      <c r="F11" s="10">
        <f>IF($A11="","",SUMIFS(BaseDatos!$F:$F,BaseDatos!$A:$A,$A11,BaseDatos!$G:$G,"Sí"))</f>
        <v/>
      </c>
      <c r="G11" s="10">
        <f>IF($A11="","",SUMIFS(BaseDatos!$F:$F,BaseDatos!$A:$A,$A11,BaseDatos!$G:$G,"No"))</f>
        <v/>
      </c>
    </row>
    <row r="12" ht="15" customHeight="1">
      <c r="A12" s="9" t="n"/>
      <c r="B12" s="10">
        <f>IF($A12="","",SUMIF(BaseDatos!$A:$A,$A12,BaseDatos!$F:$F))</f>
        <v/>
      </c>
      <c r="C12" s="10">
        <f>IF($A12="","",SUMIF(BaseDatos!$A:$A,$A12,BaseDatos!$H:$H))</f>
        <v/>
      </c>
      <c r="D12" s="11">
        <f>IF(OR($A12="",$B12=0),"",$C12/$B12)</f>
        <v/>
      </c>
      <c r="E12" s="9">
        <f>IF($A12="","",MAXIFS(BaseDatos!$I:$I,BaseDatos!$A:$A,$A12))</f>
        <v/>
      </c>
      <c r="F12" s="10">
        <f>IF($A12="","",SUMIFS(BaseDatos!$F:$F,BaseDatos!$A:$A,$A12,BaseDatos!$G:$G,"Sí"))</f>
        <v/>
      </c>
      <c r="G12" s="10">
        <f>IF($A12="","",SUMIFS(BaseDatos!$F:$F,BaseDatos!$A:$A,$A12,BaseDatos!$G:$G,"No"))</f>
        <v/>
      </c>
    </row>
    <row r="13" ht="15" customHeight="1">
      <c r="A13" s="9" t="n"/>
      <c r="B13" s="10">
        <f>IF($A13="","",SUMIF(BaseDatos!$A:$A,$A13,BaseDatos!$F:$F))</f>
        <v/>
      </c>
      <c r="C13" s="10">
        <f>IF($A13="","",SUMIF(BaseDatos!$A:$A,$A13,BaseDatos!$H:$H))</f>
        <v/>
      </c>
      <c r="D13" s="11">
        <f>IF(OR($A13="",$B13=0),"",$C13/$B13)</f>
        <v/>
      </c>
      <c r="E13" s="9">
        <f>IF($A13="","",MAXIFS(BaseDatos!$I:$I,BaseDatos!$A:$A,$A13))</f>
        <v/>
      </c>
      <c r="F13" s="10">
        <f>IF($A13="","",SUMIFS(BaseDatos!$F:$F,BaseDatos!$A:$A,$A13,BaseDatos!$G:$G,"Sí"))</f>
        <v/>
      </c>
      <c r="G13" s="10">
        <f>IF($A13="","",SUMIFS(BaseDatos!$F:$F,BaseDatos!$A:$A,$A13,BaseDatos!$G:$G,"No"))</f>
        <v/>
      </c>
    </row>
    <row r="14" ht="15" customHeight="1">
      <c r="A14" s="9" t="n"/>
      <c r="B14" s="10">
        <f>IF($A14="","",SUMIF(BaseDatos!$A:$A,$A14,BaseDatos!$F:$F))</f>
        <v/>
      </c>
      <c r="C14" s="10">
        <f>IF($A14="","",SUMIF(BaseDatos!$A:$A,$A14,BaseDatos!$H:$H))</f>
        <v/>
      </c>
      <c r="D14" s="11">
        <f>IF(OR($A14="",$B14=0),"",$C14/$B14)</f>
        <v/>
      </c>
      <c r="E14" s="9">
        <f>IF($A14="","",MAXIFS(BaseDatos!$I:$I,BaseDatos!$A:$A,$A14))</f>
        <v/>
      </c>
      <c r="F14" s="10">
        <f>IF($A14="","",SUMIFS(BaseDatos!$F:$F,BaseDatos!$A:$A,$A14,BaseDatos!$G:$G,"Sí"))</f>
        <v/>
      </c>
      <c r="G14" s="10">
        <f>IF($A14="","",SUMIFS(BaseDatos!$F:$F,BaseDatos!$A:$A,$A14,BaseDatos!$G:$G,"No"))</f>
        <v/>
      </c>
    </row>
    <row r="15" ht="15" customHeight="1">
      <c r="A15" s="9" t="n"/>
      <c r="B15" s="10">
        <f>IF($A15="","",SUMIF(BaseDatos!$A:$A,$A15,BaseDatos!$F:$F))</f>
        <v/>
      </c>
      <c r="C15" s="10">
        <f>IF($A15="","",SUMIF(BaseDatos!$A:$A,$A15,BaseDatos!$H:$H))</f>
        <v/>
      </c>
      <c r="D15" s="11">
        <f>IF(OR($A15="",$B15=0),"",$C15/$B15)</f>
        <v/>
      </c>
      <c r="E15" s="9">
        <f>IF($A15="","",MAXIFS(BaseDatos!$I:$I,BaseDatos!$A:$A,$A15))</f>
        <v/>
      </c>
      <c r="F15" s="10">
        <f>IF($A15="","",SUMIFS(BaseDatos!$F:$F,BaseDatos!$A:$A,$A15,BaseDatos!$G:$G,"Sí"))</f>
        <v/>
      </c>
      <c r="G15" s="10">
        <f>IF($A15="","",SUMIFS(BaseDatos!$F:$F,BaseDatos!$A:$A,$A15,BaseDatos!$G:$G,"No"))</f>
        <v/>
      </c>
    </row>
    <row r="16" ht="15" customHeight="1">
      <c r="A16" s="9" t="n"/>
      <c r="B16" s="10">
        <f>IF($A16="","",SUMIF(BaseDatos!$A:$A,$A16,BaseDatos!$F:$F))</f>
        <v/>
      </c>
      <c r="C16" s="10">
        <f>IF($A16="","",SUMIF(BaseDatos!$A:$A,$A16,BaseDatos!$H:$H))</f>
        <v/>
      </c>
      <c r="D16" s="11">
        <f>IF(OR($A16="",$B16=0),"",$C16/$B16)</f>
        <v/>
      </c>
      <c r="E16" s="9">
        <f>IF($A16="","",MAXIFS(BaseDatos!$I:$I,BaseDatos!$A:$A,$A16))</f>
        <v/>
      </c>
      <c r="F16" s="10">
        <f>IF($A16="","",SUMIFS(BaseDatos!$F:$F,BaseDatos!$A:$A,$A16,BaseDatos!$G:$G,"Sí"))</f>
        <v/>
      </c>
      <c r="G16" s="10">
        <f>IF($A16="","",SUMIFS(BaseDatos!$F:$F,BaseDatos!$A:$A,$A16,BaseDatos!$G:$G,"No"))</f>
        <v/>
      </c>
    </row>
    <row r="17" ht="15" customHeight="1">
      <c r="A17" s="9" t="n"/>
      <c r="B17" s="10">
        <f>IF($A17="","",SUMIF(BaseDatos!$A:$A,$A17,BaseDatos!$F:$F))</f>
        <v/>
      </c>
      <c r="C17" s="10">
        <f>IF($A17="","",SUMIF(BaseDatos!$A:$A,$A17,BaseDatos!$H:$H))</f>
        <v/>
      </c>
      <c r="D17" s="11">
        <f>IF(OR($A17="",$B17=0),"",$C17/$B17)</f>
        <v/>
      </c>
      <c r="E17" s="9">
        <f>IF($A17="","",MAXIFS(BaseDatos!$I:$I,BaseDatos!$A:$A,$A17))</f>
        <v/>
      </c>
      <c r="F17" s="10">
        <f>IF($A17="","",SUMIFS(BaseDatos!$F:$F,BaseDatos!$A:$A,$A17,BaseDatos!$G:$G,"Sí"))</f>
        <v/>
      </c>
      <c r="G17" s="10">
        <f>IF($A17="","",SUMIFS(BaseDatos!$F:$F,BaseDatos!$A:$A,$A17,BaseDatos!$G:$G,"No"))</f>
        <v/>
      </c>
    </row>
    <row r="18" ht="15" customHeight="1">
      <c r="A18" s="9" t="n"/>
      <c r="B18" s="10">
        <f>IF($A18="","",SUMIF(BaseDatos!$A:$A,$A18,BaseDatos!$F:$F))</f>
        <v/>
      </c>
      <c r="C18" s="10">
        <f>IF($A18="","",SUMIF(BaseDatos!$A:$A,$A18,BaseDatos!$H:$H))</f>
        <v/>
      </c>
      <c r="D18" s="11">
        <f>IF(OR($A18="",$B18=0),"",$C18/$B18)</f>
        <v/>
      </c>
      <c r="E18" s="9">
        <f>IF($A18="","",MAXIFS(BaseDatos!$I:$I,BaseDatos!$A:$A,$A18))</f>
        <v/>
      </c>
      <c r="F18" s="10">
        <f>IF($A18="","",SUMIFS(BaseDatos!$F:$F,BaseDatos!$A:$A,$A18,BaseDatos!$G:$G,"Sí"))</f>
        <v/>
      </c>
      <c r="G18" s="10">
        <f>IF($A18="","",SUMIFS(BaseDatos!$F:$F,BaseDatos!$A:$A,$A18,BaseDatos!$G:$G,"No"))</f>
        <v/>
      </c>
    </row>
    <row r="19" ht="15" customHeight="1">
      <c r="A19" s="9" t="n"/>
      <c r="B19" s="10">
        <f>IF($A19="","",SUMIF(BaseDatos!$A:$A,$A19,BaseDatos!$F:$F))</f>
        <v/>
      </c>
      <c r="C19" s="10">
        <f>IF($A19="","",SUMIF(BaseDatos!$A:$A,$A19,BaseDatos!$H:$H))</f>
        <v/>
      </c>
      <c r="D19" s="11">
        <f>IF(OR($A19="",$B19=0),"",$C19/$B19)</f>
        <v/>
      </c>
      <c r="E19" s="9">
        <f>IF($A19="","",MAXIFS(BaseDatos!$I:$I,BaseDatos!$A:$A,$A19))</f>
        <v/>
      </c>
      <c r="F19" s="10">
        <f>IF($A19="","",SUMIFS(BaseDatos!$F:$F,BaseDatos!$A:$A,$A19,BaseDatos!$G:$G,"Sí"))</f>
        <v/>
      </c>
      <c r="G19" s="10">
        <f>IF($A19="","",SUMIFS(BaseDatos!$F:$F,BaseDatos!$A:$A,$A19,BaseDatos!$G:$G,"No"))</f>
        <v/>
      </c>
    </row>
    <row r="20" ht="15" customHeight="1">
      <c r="A20" s="9" t="n"/>
      <c r="B20" s="10">
        <f>IF($A20="","",SUMIF(BaseDatos!$A:$A,$A20,BaseDatos!$F:$F))</f>
        <v/>
      </c>
      <c r="C20" s="10">
        <f>IF($A20="","",SUMIF(BaseDatos!$A:$A,$A20,BaseDatos!$H:$H))</f>
        <v/>
      </c>
      <c r="D20" s="11">
        <f>IF(OR($A20="",$B20=0),"",$C20/$B20)</f>
        <v/>
      </c>
      <c r="E20" s="9">
        <f>IF($A20="","",MAXIFS(BaseDatos!$I:$I,BaseDatos!$A:$A,$A20))</f>
        <v/>
      </c>
      <c r="F20" s="10">
        <f>IF($A20="","",SUMIFS(BaseDatos!$F:$F,BaseDatos!$A:$A,$A20,BaseDatos!$G:$G,"Sí"))</f>
        <v/>
      </c>
      <c r="G20" s="10">
        <f>IF($A20="","",SUMIFS(BaseDatos!$F:$F,BaseDatos!$A:$A,$A20,BaseDatos!$G:$G,"No"))</f>
        <v/>
      </c>
    </row>
    <row r="21" ht="15" customHeight="1">
      <c r="A21" s="9" t="n"/>
      <c r="B21" s="10">
        <f>IF($A21="","",SUMIF(BaseDatos!$A:$A,$A21,BaseDatos!$F:$F))</f>
        <v/>
      </c>
      <c r="C21" s="10">
        <f>IF($A21="","",SUMIF(BaseDatos!$A:$A,$A21,BaseDatos!$H:$H))</f>
        <v/>
      </c>
      <c r="D21" s="11">
        <f>IF(OR($A21="",$B21=0),"",$C21/$B21)</f>
        <v/>
      </c>
      <c r="E21" s="9">
        <f>IF($A21="","",MAXIFS(BaseDatos!$I:$I,BaseDatos!$A:$A,$A21))</f>
        <v/>
      </c>
      <c r="F21" s="10">
        <f>IF($A21="","",SUMIFS(BaseDatos!$F:$F,BaseDatos!$A:$A,$A21,BaseDatos!$G:$G,"Sí"))</f>
        <v/>
      </c>
      <c r="G21" s="10">
        <f>IF($A21="","",SUMIFS(BaseDatos!$F:$F,BaseDatos!$A:$A,$A21,BaseDatos!$G:$G,"No"))</f>
        <v/>
      </c>
    </row>
    <row r="22" ht="15" customHeight="1">
      <c r="A22" s="9" t="n"/>
      <c r="B22" s="10">
        <f>IF($A22="","",SUMIF(BaseDatos!$A:$A,$A22,BaseDatos!$F:$F))</f>
        <v/>
      </c>
      <c r="C22" s="10">
        <f>IF($A22="","",SUMIF(BaseDatos!$A:$A,$A22,BaseDatos!$H:$H))</f>
        <v/>
      </c>
      <c r="D22" s="11">
        <f>IF(OR($A22="",$B22=0),"",$C22/$B22)</f>
        <v/>
      </c>
      <c r="E22" s="9">
        <f>IF($A22="","",MAXIFS(BaseDatos!$I:$I,BaseDatos!$A:$A,$A22))</f>
        <v/>
      </c>
      <c r="F22" s="10">
        <f>IF($A22="","",SUMIFS(BaseDatos!$F:$F,BaseDatos!$A:$A,$A22,BaseDatos!$G:$G,"Sí"))</f>
        <v/>
      </c>
      <c r="G22" s="10">
        <f>IF($A22="","",SUMIFS(BaseDatos!$F:$F,BaseDatos!$A:$A,$A22,BaseDatos!$G:$G,"No"))</f>
        <v/>
      </c>
    </row>
    <row r="23" ht="15" customHeight="1">
      <c r="A23" s="9" t="n"/>
      <c r="B23" s="10">
        <f>IF($A23="","",SUMIF(BaseDatos!$A:$A,$A23,BaseDatos!$F:$F))</f>
        <v/>
      </c>
      <c r="C23" s="10">
        <f>IF($A23="","",SUMIF(BaseDatos!$A:$A,$A23,BaseDatos!$H:$H))</f>
        <v/>
      </c>
      <c r="D23" s="11">
        <f>IF(OR($A23="",$B23=0),"",$C23/$B23)</f>
        <v/>
      </c>
      <c r="E23" s="9">
        <f>IF($A23="","",MAXIFS(BaseDatos!$I:$I,BaseDatos!$A:$A,$A23))</f>
        <v/>
      </c>
      <c r="F23" s="10">
        <f>IF($A23="","",SUMIFS(BaseDatos!$F:$F,BaseDatos!$A:$A,$A23,BaseDatos!$G:$G,"Sí"))</f>
        <v/>
      </c>
      <c r="G23" s="10">
        <f>IF($A23="","",SUMIFS(BaseDatos!$F:$F,BaseDatos!$A:$A,$A23,BaseDatos!$G:$G,"No"))</f>
        <v/>
      </c>
    </row>
    <row r="24" ht="15" customHeight="1">
      <c r="A24" s="9" t="n"/>
      <c r="B24" s="10">
        <f>IF($A24="","",SUMIF(BaseDatos!$A:$A,$A24,BaseDatos!$F:$F))</f>
        <v/>
      </c>
      <c r="C24" s="10">
        <f>IF($A24="","",SUMIF(BaseDatos!$A:$A,$A24,BaseDatos!$H:$H))</f>
        <v/>
      </c>
      <c r="D24" s="11">
        <f>IF(OR($A24="",$B24=0),"",$C24/$B24)</f>
        <v/>
      </c>
      <c r="E24" s="9">
        <f>IF($A24="","",MAXIFS(BaseDatos!$I:$I,BaseDatos!$A:$A,$A24))</f>
        <v/>
      </c>
      <c r="F24" s="10">
        <f>IF($A24="","",SUMIFS(BaseDatos!$F:$F,BaseDatos!$A:$A,$A24,BaseDatos!$G:$G,"Sí"))</f>
        <v/>
      </c>
      <c r="G24" s="10">
        <f>IF($A24="","",SUMIFS(BaseDatos!$F:$F,BaseDatos!$A:$A,$A24,BaseDatos!$G:$G,"No"))</f>
        <v/>
      </c>
    </row>
    <row r="25" ht="15" customHeight="1">
      <c r="A25" s="9" t="n"/>
      <c r="B25" s="10">
        <f>IF($A25="","",SUMIF(BaseDatos!$A:$A,$A25,BaseDatos!$F:$F))</f>
        <v/>
      </c>
      <c r="C25" s="10">
        <f>IF($A25="","",SUMIF(BaseDatos!$A:$A,$A25,BaseDatos!$H:$H))</f>
        <v/>
      </c>
      <c r="D25" s="11">
        <f>IF(OR($A25="",$B25=0),"",$C25/$B25)</f>
        <v/>
      </c>
      <c r="E25" s="9">
        <f>IF($A25="","",MAXIFS(BaseDatos!$I:$I,BaseDatos!$A:$A,$A25))</f>
        <v/>
      </c>
      <c r="F25" s="10">
        <f>IF($A25="","",SUMIFS(BaseDatos!$F:$F,BaseDatos!$A:$A,$A25,BaseDatos!$G:$G,"Sí"))</f>
        <v/>
      </c>
      <c r="G25" s="10">
        <f>IF($A25="","",SUMIFS(BaseDatos!$F:$F,BaseDatos!$A:$A,$A25,BaseDatos!$G:$G,"No"))</f>
        <v/>
      </c>
    </row>
    <row r="26" ht="15" customHeight="1">
      <c r="A26" s="9" t="n"/>
      <c r="B26" s="10">
        <f>IF($A26="","",SUMIF(BaseDatos!$A:$A,$A26,BaseDatos!$F:$F))</f>
        <v/>
      </c>
      <c r="C26" s="10">
        <f>IF($A26="","",SUMIF(BaseDatos!$A:$A,$A26,BaseDatos!$H:$H))</f>
        <v/>
      </c>
      <c r="D26" s="11">
        <f>IF(OR($A26="",$B26=0),"",$C26/$B26)</f>
        <v/>
      </c>
      <c r="E26" s="9">
        <f>IF($A26="","",MAXIFS(BaseDatos!$I:$I,BaseDatos!$A:$A,$A26))</f>
        <v/>
      </c>
      <c r="F26" s="10">
        <f>IF($A26="","",SUMIFS(BaseDatos!$F:$F,BaseDatos!$A:$A,$A26,BaseDatos!$G:$G,"Sí"))</f>
        <v/>
      </c>
      <c r="G26" s="10">
        <f>IF($A26="","",SUMIFS(BaseDatos!$F:$F,BaseDatos!$A:$A,$A26,BaseDatos!$G:$G,"No"))</f>
        <v/>
      </c>
    </row>
    <row r="27" ht="15" customHeight="1">
      <c r="A27" s="9" t="n"/>
      <c r="B27" s="10">
        <f>IF($A27="","",SUMIF(BaseDatos!$A:$A,$A27,BaseDatos!$F:$F))</f>
        <v/>
      </c>
      <c r="C27" s="10">
        <f>IF($A27="","",SUMIF(BaseDatos!$A:$A,$A27,BaseDatos!$H:$H))</f>
        <v/>
      </c>
      <c r="D27" s="11">
        <f>IF(OR($A27="",$B27=0),"",$C27/$B27)</f>
        <v/>
      </c>
      <c r="E27" s="9">
        <f>IF($A27="","",MAXIFS(BaseDatos!$I:$I,BaseDatos!$A:$A,$A27))</f>
        <v/>
      </c>
      <c r="F27" s="10">
        <f>IF($A27="","",SUMIFS(BaseDatos!$F:$F,BaseDatos!$A:$A,$A27,BaseDatos!$G:$G,"Sí"))</f>
        <v/>
      </c>
      <c r="G27" s="10">
        <f>IF($A27="","",SUMIFS(BaseDatos!$F:$F,BaseDatos!$A:$A,$A27,BaseDatos!$G:$G,"No"))</f>
        <v/>
      </c>
    </row>
    <row r="28" ht="15" customHeight="1">
      <c r="A28" s="9" t="n"/>
      <c r="B28" s="10">
        <f>IF($A28="","",SUMIF(BaseDatos!$A:$A,$A28,BaseDatos!$F:$F))</f>
        <v/>
      </c>
      <c r="C28" s="10">
        <f>IF($A28="","",SUMIF(BaseDatos!$A:$A,$A28,BaseDatos!$H:$H))</f>
        <v/>
      </c>
      <c r="D28" s="11">
        <f>IF(OR($A28="",$B28=0),"",$C28/$B28)</f>
        <v/>
      </c>
      <c r="E28" s="9">
        <f>IF($A28="","",MAXIFS(BaseDatos!$I:$I,BaseDatos!$A:$A,$A28))</f>
        <v/>
      </c>
      <c r="F28" s="10">
        <f>IF($A28="","",SUMIFS(BaseDatos!$F:$F,BaseDatos!$A:$A,$A28,BaseDatos!$G:$G,"Sí"))</f>
        <v/>
      </c>
      <c r="G28" s="10">
        <f>IF($A28="","",SUMIFS(BaseDatos!$F:$F,BaseDatos!$A:$A,$A28,BaseDatos!$G:$G,"No"))</f>
        <v/>
      </c>
    </row>
    <row r="29" ht="15" customHeight="1">
      <c r="A29" s="9" t="n"/>
      <c r="B29" s="10">
        <f>IF($A29="","",SUMIF(BaseDatos!$A:$A,$A29,BaseDatos!$F:$F))</f>
        <v/>
      </c>
      <c r="C29" s="10">
        <f>IF($A29="","",SUMIF(BaseDatos!$A:$A,$A29,BaseDatos!$H:$H))</f>
        <v/>
      </c>
      <c r="D29" s="11">
        <f>IF(OR($A29="",$B29=0),"",$C29/$B29)</f>
        <v/>
      </c>
      <c r="E29" s="9">
        <f>IF($A29="","",MAXIFS(BaseDatos!$I:$I,BaseDatos!$A:$A,$A29))</f>
        <v/>
      </c>
      <c r="F29" s="10">
        <f>IF($A29="","",SUMIFS(BaseDatos!$F:$F,BaseDatos!$A:$A,$A29,BaseDatos!$G:$G,"Sí"))</f>
        <v/>
      </c>
      <c r="G29" s="10">
        <f>IF($A29="","",SUMIFS(BaseDatos!$F:$F,BaseDatos!$A:$A,$A29,BaseDatos!$G:$G,"No"))</f>
        <v/>
      </c>
    </row>
    <row r="30" ht="15" customHeight="1">
      <c r="A30" s="9" t="n"/>
      <c r="B30" s="10">
        <f>IF($A30="","",SUMIF(BaseDatos!$A:$A,$A30,BaseDatos!$F:$F))</f>
        <v/>
      </c>
      <c r="C30" s="10">
        <f>IF($A30="","",SUMIF(BaseDatos!$A:$A,$A30,BaseDatos!$H:$H))</f>
        <v/>
      </c>
      <c r="D30" s="11">
        <f>IF(OR($A30="",$B30=0),"",$C30/$B30)</f>
        <v/>
      </c>
      <c r="E30" s="9">
        <f>IF($A30="","",MAXIFS(BaseDatos!$I:$I,BaseDatos!$A:$A,$A30))</f>
        <v/>
      </c>
      <c r="F30" s="10">
        <f>IF($A30="","",SUMIFS(BaseDatos!$F:$F,BaseDatos!$A:$A,$A30,BaseDatos!$G:$G,"Sí"))</f>
        <v/>
      </c>
      <c r="G30" s="10">
        <f>IF($A30="","",SUMIFS(BaseDatos!$F:$F,BaseDatos!$A:$A,$A30,BaseDatos!$G:$G,"No"))</f>
        <v/>
      </c>
    </row>
    <row r="31" ht="15" customHeight="1">
      <c r="A31" s="9" t="n"/>
      <c r="B31" s="10">
        <f>IF($A31="","",SUMIF(BaseDatos!$A:$A,$A31,BaseDatos!$F:$F))</f>
        <v/>
      </c>
      <c r="C31" s="10">
        <f>IF($A31="","",SUMIF(BaseDatos!$A:$A,$A31,BaseDatos!$H:$H))</f>
        <v/>
      </c>
      <c r="D31" s="11">
        <f>IF(OR($A31="",$B31=0),"",$C31/$B31)</f>
        <v/>
      </c>
      <c r="E31" s="9">
        <f>IF($A31="","",MAXIFS(BaseDatos!$I:$I,BaseDatos!$A:$A,$A31))</f>
        <v/>
      </c>
      <c r="F31" s="10">
        <f>IF($A31="","",SUMIFS(BaseDatos!$F:$F,BaseDatos!$A:$A,$A31,BaseDatos!$G:$G,"Sí"))</f>
        <v/>
      </c>
      <c r="G31" s="10">
        <f>IF($A31="","",SUMIFS(BaseDatos!$F:$F,BaseDatos!$A:$A,$A31,BaseDatos!$G:$G,"No"))</f>
        <v/>
      </c>
    </row>
    <row r="32" ht="15" customHeight="1">
      <c r="A32" s="9" t="n"/>
      <c r="B32" s="10">
        <f>IF($A32="","",SUMIF(BaseDatos!$A:$A,$A32,BaseDatos!$F:$F))</f>
        <v/>
      </c>
      <c r="C32" s="10">
        <f>IF($A32="","",SUMIF(BaseDatos!$A:$A,$A32,BaseDatos!$H:$H))</f>
        <v/>
      </c>
      <c r="D32" s="11">
        <f>IF(OR($A32="",$B32=0),"",$C32/$B32)</f>
        <v/>
      </c>
      <c r="E32" s="9">
        <f>IF($A32="","",MAXIFS(BaseDatos!$I:$I,BaseDatos!$A:$A,$A32))</f>
        <v/>
      </c>
      <c r="F32" s="10">
        <f>IF($A32="","",SUMIFS(BaseDatos!$F:$F,BaseDatos!$A:$A,$A32,BaseDatos!$G:$G,"Sí"))</f>
        <v/>
      </c>
      <c r="G32" s="10">
        <f>IF($A32="","",SUMIFS(BaseDatos!$F:$F,BaseDatos!$A:$A,$A32,BaseDatos!$G:$G,"No"))</f>
        <v/>
      </c>
    </row>
    <row r="33" ht="15" customHeight="1">
      <c r="A33" s="9" t="n"/>
      <c r="B33" s="10">
        <f>IF($A33="","",SUMIF(BaseDatos!$A:$A,$A33,BaseDatos!$F:$F))</f>
        <v/>
      </c>
      <c r="C33" s="10">
        <f>IF($A33="","",SUMIF(BaseDatos!$A:$A,$A33,BaseDatos!$H:$H))</f>
        <v/>
      </c>
      <c r="D33" s="11">
        <f>IF(OR($A33="",$B33=0),"",$C33/$B33)</f>
        <v/>
      </c>
      <c r="E33" s="9">
        <f>IF($A33="","",MAXIFS(BaseDatos!$I:$I,BaseDatos!$A:$A,$A33))</f>
        <v/>
      </c>
      <c r="F33" s="10">
        <f>IF($A33="","",SUMIFS(BaseDatos!$F:$F,BaseDatos!$A:$A,$A33,BaseDatos!$G:$G,"Sí"))</f>
        <v/>
      </c>
      <c r="G33" s="10">
        <f>IF($A33="","",SUMIFS(BaseDatos!$F:$F,BaseDatos!$A:$A,$A33,BaseDatos!$G:$G,"No"))</f>
        <v/>
      </c>
    </row>
    <row r="34" ht="15" customHeight="1">
      <c r="A34" s="9" t="n"/>
      <c r="B34" s="10">
        <f>IF($A34="","",SUMIF(BaseDatos!$A:$A,$A34,BaseDatos!$F:$F))</f>
        <v/>
      </c>
      <c r="C34" s="10">
        <f>IF($A34="","",SUMIF(BaseDatos!$A:$A,$A34,BaseDatos!$H:$H))</f>
        <v/>
      </c>
      <c r="D34" s="11">
        <f>IF(OR($A34="",$B34=0),"",$C34/$B34)</f>
        <v/>
      </c>
      <c r="E34" s="9">
        <f>IF($A34="","",MAXIFS(BaseDatos!$I:$I,BaseDatos!$A:$A,$A34))</f>
        <v/>
      </c>
      <c r="F34" s="10">
        <f>IF($A34="","",SUMIFS(BaseDatos!$F:$F,BaseDatos!$A:$A,$A34,BaseDatos!$G:$G,"Sí"))</f>
        <v/>
      </c>
      <c r="G34" s="10">
        <f>IF($A34="","",SUMIFS(BaseDatos!$F:$F,BaseDatos!$A:$A,$A34,BaseDatos!$G:$G,"No"))</f>
        <v/>
      </c>
    </row>
    <row r="35" ht="15" customHeight="1">
      <c r="A35" s="9" t="n"/>
      <c r="B35" s="10">
        <f>IF($A35="","",SUMIF(BaseDatos!$A:$A,$A35,BaseDatos!$F:$F))</f>
        <v/>
      </c>
      <c r="C35" s="10">
        <f>IF($A35="","",SUMIF(BaseDatos!$A:$A,$A35,BaseDatos!$H:$H))</f>
        <v/>
      </c>
      <c r="D35" s="11">
        <f>IF(OR($A35="",$B35=0),"",$C35/$B35)</f>
        <v/>
      </c>
      <c r="E35" s="9">
        <f>IF($A35="","",MAXIFS(BaseDatos!$I:$I,BaseDatos!$A:$A,$A35))</f>
        <v/>
      </c>
      <c r="F35" s="10">
        <f>IF($A35="","",SUMIFS(BaseDatos!$F:$F,BaseDatos!$A:$A,$A35,BaseDatos!$G:$G,"Sí"))</f>
        <v/>
      </c>
      <c r="G35" s="10">
        <f>IF($A35="","",SUMIFS(BaseDatos!$F:$F,BaseDatos!$A:$A,$A35,BaseDatos!$G:$G,"No"))</f>
        <v/>
      </c>
    </row>
    <row r="36" ht="15" customHeight="1">
      <c r="A36" s="9" t="n"/>
      <c r="B36" s="10">
        <f>IF($A36="","",SUMIF(BaseDatos!$A:$A,$A36,BaseDatos!$F:$F))</f>
        <v/>
      </c>
      <c r="C36" s="10">
        <f>IF($A36="","",SUMIF(BaseDatos!$A:$A,$A36,BaseDatos!$H:$H))</f>
        <v/>
      </c>
      <c r="D36" s="11">
        <f>IF(OR($A36="",$B36=0),"",$C36/$B36)</f>
        <v/>
      </c>
      <c r="E36" s="9">
        <f>IF($A36="","",MAXIFS(BaseDatos!$I:$I,BaseDatos!$A:$A,$A36))</f>
        <v/>
      </c>
      <c r="F36" s="10">
        <f>IF($A36="","",SUMIFS(BaseDatos!$F:$F,BaseDatos!$A:$A,$A36,BaseDatos!$G:$G,"Sí"))</f>
        <v/>
      </c>
      <c r="G36" s="10">
        <f>IF($A36="","",SUMIFS(BaseDatos!$F:$F,BaseDatos!$A:$A,$A36,BaseDatos!$G:$G,"No"))</f>
        <v/>
      </c>
    </row>
    <row r="37" ht="15" customHeight="1">
      <c r="A37" s="9" t="n"/>
      <c r="B37" s="10">
        <f>IF($A37="","",SUMIF(BaseDatos!$A:$A,$A37,BaseDatos!$F:$F))</f>
        <v/>
      </c>
      <c r="C37" s="10">
        <f>IF($A37="","",SUMIF(BaseDatos!$A:$A,$A37,BaseDatos!$H:$H))</f>
        <v/>
      </c>
      <c r="D37" s="11">
        <f>IF(OR($A37="",$B37=0),"",$C37/$B37)</f>
        <v/>
      </c>
      <c r="E37" s="9">
        <f>IF($A37="","",MAXIFS(BaseDatos!$I:$I,BaseDatos!$A:$A,$A37))</f>
        <v/>
      </c>
      <c r="F37" s="10">
        <f>IF($A37="","",SUMIFS(BaseDatos!$F:$F,BaseDatos!$A:$A,$A37,BaseDatos!$G:$G,"Sí"))</f>
        <v/>
      </c>
      <c r="G37" s="10">
        <f>IF($A37="","",SUMIFS(BaseDatos!$F:$F,BaseDatos!$A:$A,$A37,BaseDatos!$G:$G,"No"))</f>
        <v/>
      </c>
    </row>
    <row r="38" ht="15" customHeight="1">
      <c r="A38" s="9" t="n"/>
      <c r="B38" s="10">
        <f>IF($A38="","",SUMIF(BaseDatos!$A:$A,$A38,BaseDatos!$F:$F))</f>
        <v/>
      </c>
      <c r="C38" s="10">
        <f>IF($A38="","",SUMIF(BaseDatos!$A:$A,$A38,BaseDatos!$H:$H))</f>
        <v/>
      </c>
      <c r="D38" s="11">
        <f>IF(OR($A38="",$B38=0),"",$C38/$B38)</f>
        <v/>
      </c>
      <c r="E38" s="9">
        <f>IF($A38="","",MAXIFS(BaseDatos!$I:$I,BaseDatos!$A:$A,$A38))</f>
        <v/>
      </c>
      <c r="F38" s="10">
        <f>IF($A38="","",SUMIFS(BaseDatos!$F:$F,BaseDatos!$A:$A,$A38,BaseDatos!$G:$G,"Sí"))</f>
        <v/>
      </c>
      <c r="G38" s="10">
        <f>IF($A38="","",SUMIFS(BaseDatos!$F:$F,BaseDatos!$A:$A,$A38,BaseDatos!$G:$G,"No"))</f>
        <v/>
      </c>
    </row>
    <row r="39" ht="15" customHeight="1">
      <c r="A39" s="9" t="n"/>
      <c r="B39" s="10">
        <f>IF($A39="","",SUMIF(BaseDatos!$A:$A,$A39,BaseDatos!$F:$F))</f>
        <v/>
      </c>
      <c r="C39" s="10">
        <f>IF($A39="","",SUMIF(BaseDatos!$A:$A,$A39,BaseDatos!$H:$H))</f>
        <v/>
      </c>
      <c r="D39" s="11">
        <f>IF(OR($A39="",$B39=0),"",$C39/$B39)</f>
        <v/>
      </c>
      <c r="E39" s="9">
        <f>IF($A39="","",MAXIFS(BaseDatos!$I:$I,BaseDatos!$A:$A,$A39))</f>
        <v/>
      </c>
      <c r="F39" s="10">
        <f>IF($A39="","",SUMIFS(BaseDatos!$F:$F,BaseDatos!$A:$A,$A39,BaseDatos!$G:$G,"Sí"))</f>
        <v/>
      </c>
      <c r="G39" s="10">
        <f>IF($A39="","",SUMIFS(BaseDatos!$F:$F,BaseDatos!$A:$A,$A39,BaseDatos!$G:$G,"No"))</f>
        <v/>
      </c>
    </row>
    <row r="40" ht="15" customHeight="1">
      <c r="A40" s="9" t="n"/>
      <c r="B40" s="10">
        <f>IF($A40="","",SUMIF(BaseDatos!$A:$A,$A40,BaseDatos!$F:$F))</f>
        <v/>
      </c>
      <c r="C40" s="10">
        <f>IF($A40="","",SUMIF(BaseDatos!$A:$A,$A40,BaseDatos!$H:$H))</f>
        <v/>
      </c>
      <c r="D40" s="11">
        <f>IF(OR($A40="",$B40=0),"",$C40/$B40)</f>
        <v/>
      </c>
      <c r="E40" s="9">
        <f>IF($A40="","",MAXIFS(BaseDatos!$I:$I,BaseDatos!$A:$A,$A40))</f>
        <v/>
      </c>
      <c r="F40" s="10">
        <f>IF($A40="","",SUMIFS(BaseDatos!$F:$F,BaseDatos!$A:$A,$A40,BaseDatos!$G:$G,"Sí"))</f>
        <v/>
      </c>
      <c r="G40" s="10">
        <f>IF($A40="","",SUMIFS(BaseDatos!$F:$F,BaseDatos!$A:$A,$A40,BaseDatos!$G:$G,"No"))</f>
        <v/>
      </c>
    </row>
    <row r="41" ht="15" customHeight="1">
      <c r="A41" s="9" t="n"/>
      <c r="B41" s="10">
        <f>IF($A41="","",SUMIF(BaseDatos!$A:$A,$A41,BaseDatos!$F:$F))</f>
        <v/>
      </c>
      <c r="C41" s="10">
        <f>IF($A41="","",SUMIF(BaseDatos!$A:$A,$A41,BaseDatos!$H:$H))</f>
        <v/>
      </c>
      <c r="D41" s="11">
        <f>IF(OR($A41="",$B41=0),"",$C41/$B41)</f>
        <v/>
      </c>
      <c r="E41" s="9">
        <f>IF($A41="","",MAXIFS(BaseDatos!$I:$I,BaseDatos!$A:$A,$A41))</f>
        <v/>
      </c>
      <c r="F41" s="10">
        <f>IF($A41="","",SUMIFS(BaseDatos!$F:$F,BaseDatos!$A:$A,$A41,BaseDatos!$G:$G,"Sí"))</f>
        <v/>
      </c>
      <c r="G41" s="10">
        <f>IF($A41="","",SUMIFS(BaseDatos!$F:$F,BaseDatos!$A:$A,$A41,BaseDatos!$G:$G,"No"))</f>
        <v/>
      </c>
    </row>
    <row r="42" ht="15" customHeight="1">
      <c r="A42" s="9" t="n"/>
      <c r="B42" s="10">
        <f>IF($A42="","",SUMIF(BaseDatos!$A:$A,$A42,BaseDatos!$F:$F))</f>
        <v/>
      </c>
      <c r="C42" s="10">
        <f>IF($A42="","",SUMIF(BaseDatos!$A:$A,$A42,BaseDatos!$H:$H))</f>
        <v/>
      </c>
      <c r="D42" s="11">
        <f>IF(OR($A42="",$B42=0),"",$C42/$B42)</f>
        <v/>
      </c>
      <c r="E42" s="9">
        <f>IF($A42="","",MAXIFS(BaseDatos!$I:$I,BaseDatos!$A:$A,$A42))</f>
        <v/>
      </c>
      <c r="F42" s="10">
        <f>IF($A42="","",SUMIFS(BaseDatos!$F:$F,BaseDatos!$A:$A,$A42,BaseDatos!$G:$G,"Sí"))</f>
        <v/>
      </c>
      <c r="G42" s="10">
        <f>IF($A42="","",SUMIFS(BaseDatos!$F:$F,BaseDatos!$A:$A,$A42,BaseDatos!$G:$G,"No"))</f>
        <v/>
      </c>
    </row>
    <row r="43" ht="15" customHeight="1">
      <c r="A43" s="9" t="n"/>
      <c r="B43" s="10">
        <f>IF($A43="","",SUMIF(BaseDatos!$A:$A,$A43,BaseDatos!$F:$F))</f>
        <v/>
      </c>
      <c r="C43" s="10">
        <f>IF($A43="","",SUMIF(BaseDatos!$A:$A,$A43,BaseDatos!$H:$H))</f>
        <v/>
      </c>
      <c r="D43" s="11">
        <f>IF(OR($A43="",$B43=0),"",$C43/$B43)</f>
        <v/>
      </c>
      <c r="E43" s="9">
        <f>IF($A43="","",MAXIFS(BaseDatos!$I:$I,BaseDatos!$A:$A,$A43))</f>
        <v/>
      </c>
      <c r="F43" s="10">
        <f>IF($A43="","",SUMIFS(BaseDatos!$F:$F,BaseDatos!$A:$A,$A43,BaseDatos!$G:$G,"Sí"))</f>
        <v/>
      </c>
      <c r="G43" s="10">
        <f>IF($A43="","",SUMIFS(BaseDatos!$F:$F,BaseDatos!$A:$A,$A43,BaseDatos!$G:$G,"No"))</f>
        <v/>
      </c>
    </row>
    <row r="44" ht="15" customHeight="1">
      <c r="A44" s="9" t="n"/>
      <c r="B44" s="10">
        <f>IF($A44="","",SUMIF(BaseDatos!$A:$A,$A44,BaseDatos!$F:$F))</f>
        <v/>
      </c>
      <c r="C44" s="10">
        <f>IF($A44="","",SUMIF(BaseDatos!$A:$A,$A44,BaseDatos!$H:$H))</f>
        <v/>
      </c>
      <c r="D44" s="11">
        <f>IF(OR($A44="",$B44=0),"",$C44/$B44)</f>
        <v/>
      </c>
      <c r="E44" s="9">
        <f>IF($A44="","",MAXIFS(BaseDatos!$I:$I,BaseDatos!$A:$A,$A44))</f>
        <v/>
      </c>
      <c r="F44" s="10">
        <f>IF($A44="","",SUMIFS(BaseDatos!$F:$F,BaseDatos!$A:$A,$A44,BaseDatos!$G:$G,"Sí"))</f>
        <v/>
      </c>
      <c r="G44" s="10">
        <f>IF($A44="","",SUMIFS(BaseDatos!$F:$F,BaseDatos!$A:$A,$A44,BaseDatos!$G:$G,"No"))</f>
        <v/>
      </c>
    </row>
    <row r="45">
      <c r="A45" s="12" t="inlineStr">
        <is>
          <t>TOTAL CARTERA CLIENTES DISAL</t>
        </is>
      </c>
      <c r="B45" s="13">
        <f>SUM(B5:B44)</f>
        <v/>
      </c>
      <c r="C45" s="13">
        <f>SUM(C5:C44)</f>
        <v/>
      </c>
      <c r="D45" s="14">
        <f>IF($B45=0,"",$C45/$B45)</f>
        <v/>
      </c>
      <c r="F45" s="13">
        <f>SUM(F5:F44)</f>
        <v/>
      </c>
      <c r="G45" s="13">
        <f>SUM(G5:G44)</f>
        <v/>
      </c>
    </row>
  </sheetData>
  <pageMargins left="0.3" right="0.3" top="0.4" bottom="0.4"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32"/>
  <sheetViews>
    <sheetView workbookViewId="0">
      <selection activeCell="A1" sqref="A1"/>
    </sheetView>
  </sheetViews>
  <sheetFormatPr baseColWidth="8" defaultRowHeight="15"/>
  <cols>
    <col width="12" customWidth="1" min="1" max="1"/>
    <col width="14" customWidth="1" min="2" max="2"/>
    <col width="16" customWidth="1" min="3" max="3"/>
    <col width="16" customWidth="1" min="4" max="4"/>
    <col width="16" customWidth="1" min="5" max="5"/>
  </cols>
  <sheetData>
    <row r="1">
      <c r="C1" s="15" t="inlineStr">
        <is>
          <t>GRUPO DISAL DE CHIHUAHUA S.A. DE C.V.</t>
        </is>
      </c>
    </row>
    <row r="2">
      <c r="C2" s="16" t="inlineStr">
        <is>
          <t>C. Zubirán 103, Col. Santa Rosa, C.P. 31050</t>
        </is>
      </c>
    </row>
    <row r="3">
      <c r="C3" s="16" t="inlineStr">
        <is>
          <t>Chihuahua, Chih.</t>
        </is>
      </c>
    </row>
    <row r="4">
      <c r="C4" s="16" t="inlineStr">
        <is>
          <t>RFC: GDC1905155J8</t>
        </is>
      </c>
    </row>
    <row r="6">
      <c r="A6" s="17" t="inlineStr">
        <is>
          <t>ESTADO DE CUENTA</t>
        </is>
      </c>
    </row>
    <row r="7">
      <c r="A7" s="3" t="inlineStr">
        <is>
          <t>Fecha:</t>
        </is>
      </c>
      <c r="B7" s="4" t="inlineStr"/>
    </row>
    <row r="8">
      <c r="A8" s="3" t="inlineStr">
        <is>
          <t>Cliente:</t>
        </is>
      </c>
      <c r="B8" s="4" t="inlineStr"/>
    </row>
    <row r="10" ht="26" customHeight="1">
      <c r="A10" s="5" t="inlineStr">
        <is>
          <t>Folio</t>
        </is>
      </c>
      <c r="B10" s="5" t="inlineStr">
        <is>
          <t>Fecha</t>
        </is>
      </c>
      <c r="C10" s="5" t="inlineStr">
        <is>
          <t>Fecha vencimiento</t>
        </is>
      </c>
      <c r="D10" s="5" t="inlineStr">
        <is>
          <t>Importe</t>
        </is>
      </c>
      <c r="E10" s="5" t="inlineStr">
        <is>
          <t>Importe vencido</t>
        </is>
      </c>
    </row>
    <row r="11" ht="15" customHeight="1">
      <c r="A11" s="9" t="n"/>
      <c r="B11" s="9" t="n"/>
      <c r="C11" s="9" t="n"/>
      <c r="D11" s="10" t="n"/>
      <c r="E11" s="10" t="n"/>
    </row>
    <row r="12" ht="15" customHeight="1">
      <c r="A12" s="9" t="n"/>
      <c r="B12" s="9" t="n"/>
      <c r="C12" s="9" t="n"/>
      <c r="D12" s="10" t="n"/>
      <c r="E12" s="10" t="n"/>
    </row>
    <row r="13" ht="15" customHeight="1">
      <c r="A13" s="9" t="n"/>
      <c r="B13" s="9" t="n"/>
      <c r="C13" s="9" t="n"/>
      <c r="D13" s="10" t="n"/>
      <c r="E13" s="10" t="n"/>
    </row>
    <row r="14" ht="15" customHeight="1">
      <c r="A14" s="9" t="n"/>
      <c r="B14" s="9" t="n"/>
      <c r="C14" s="9" t="n"/>
      <c r="D14" s="10" t="n"/>
      <c r="E14" s="10" t="n"/>
    </row>
    <row r="15" ht="15" customHeight="1">
      <c r="A15" s="9" t="n"/>
      <c r="B15" s="9" t="n"/>
      <c r="C15" s="9" t="n"/>
      <c r="D15" s="10" t="n"/>
      <c r="E15" s="10" t="n"/>
    </row>
    <row r="16" ht="15" customHeight="1">
      <c r="A16" s="9" t="n"/>
      <c r="B16" s="9" t="n"/>
      <c r="C16" s="9" t="n"/>
      <c r="D16" s="10" t="n"/>
      <c r="E16" s="10" t="n"/>
    </row>
    <row r="17" ht="15" customHeight="1">
      <c r="A17" s="9" t="n"/>
      <c r="B17" s="9" t="n"/>
      <c r="C17" s="9" t="n"/>
      <c r="D17" s="10" t="n"/>
      <c r="E17" s="10" t="n"/>
    </row>
    <row r="18" ht="15" customHeight="1">
      <c r="A18" s="9" t="n"/>
      <c r="B18" s="9" t="n"/>
      <c r="C18" s="9" t="n"/>
      <c r="D18" s="10" t="n"/>
      <c r="E18" s="10" t="n"/>
    </row>
    <row r="19" ht="15" customHeight="1">
      <c r="A19" s="9" t="n"/>
      <c r="B19" s="9" t="n"/>
      <c r="C19" s="9" t="n"/>
      <c r="D19" s="10" t="n"/>
      <c r="E19" s="10" t="n"/>
    </row>
    <row r="20" ht="15" customHeight="1">
      <c r="A20" s="9" t="n"/>
      <c r="B20" s="9" t="n"/>
      <c r="C20" s="9" t="n"/>
      <c r="D20" s="10" t="n"/>
      <c r="E20" s="10" t="n"/>
    </row>
    <row r="21" ht="15" customHeight="1">
      <c r="A21" s="9" t="n"/>
      <c r="B21" s="9" t="n"/>
      <c r="C21" s="9" t="n"/>
      <c r="D21" s="10" t="n"/>
      <c r="E21" s="10" t="n"/>
    </row>
    <row r="22" ht="15" customHeight="1">
      <c r="A22" s="9" t="n"/>
      <c r="B22" s="9" t="n"/>
      <c r="C22" s="9" t="n"/>
      <c r="D22" s="10" t="n"/>
      <c r="E22" s="10" t="n"/>
    </row>
    <row r="23" ht="15" customHeight="1">
      <c r="A23" s="9" t="n"/>
      <c r="B23" s="9" t="n"/>
      <c r="C23" s="9" t="n"/>
      <c r="D23" s="10" t="n"/>
      <c r="E23" s="10" t="n"/>
    </row>
    <row r="24" ht="15" customHeight="1">
      <c r="A24" s="9" t="n"/>
      <c r="B24" s="9" t="n"/>
      <c r="C24" s="9" t="n"/>
      <c r="D24" s="10" t="n"/>
      <c r="E24" s="10" t="n"/>
    </row>
    <row r="25" ht="15" customHeight="1">
      <c r="A25" s="9" t="n"/>
      <c r="B25" s="9" t="n"/>
      <c r="C25" s="9" t="n"/>
      <c r="D25" s="10" t="n"/>
      <c r="E25" s="10" t="n"/>
    </row>
    <row r="26" ht="15" customHeight="1">
      <c r="A26" s="9" t="n"/>
      <c r="B26" s="9" t="n"/>
      <c r="C26" s="9" t="n"/>
      <c r="D26" s="10" t="n"/>
      <c r="E26" s="10" t="n"/>
    </row>
    <row r="27" ht="15" customHeight="1">
      <c r="A27" s="9" t="n"/>
      <c r="B27" s="9" t="n"/>
      <c r="C27" s="9" t="n"/>
      <c r="D27" s="10" t="n"/>
      <c r="E27" s="10" t="n"/>
    </row>
    <row r="28" ht="15" customHeight="1">
      <c r="A28" s="9" t="n"/>
      <c r="B28" s="9" t="n"/>
      <c r="C28" s="9" t="n"/>
      <c r="D28" s="10" t="n"/>
      <c r="E28" s="10" t="n"/>
    </row>
    <row r="29" ht="15" customHeight="1">
      <c r="A29" s="9" t="n"/>
      <c r="B29" s="9" t="n"/>
      <c r="C29" s="9" t="n"/>
      <c r="D29" s="10" t="n"/>
      <c r="E29" s="10" t="n"/>
    </row>
    <row r="30" ht="15" customHeight="1">
      <c r="A30" s="9" t="n"/>
      <c r="B30" s="9" t="n"/>
      <c r="C30" s="9" t="n"/>
      <c r="D30" s="10" t="n"/>
      <c r="E30" s="10" t="n"/>
    </row>
    <row r="31">
      <c r="C31" s="12" t="inlineStr">
        <is>
          <t>TOTAL ADEUDO</t>
        </is>
      </c>
      <c r="D31" s="18">
        <f>SUM(D11:D30)</f>
        <v/>
      </c>
    </row>
    <row r="32">
      <c r="C32" s="12" t="inlineStr">
        <is>
          <t>VENCIDO</t>
        </is>
      </c>
      <c r="D32" s="18">
        <f>SUM(E11:E30)</f>
        <v/>
      </c>
    </row>
  </sheetData>
  <pageMargins left="0.3" right="0.3" top="0.4" bottom="0.4" header="0.5" footer="0.5"/>
  <pageSetup orientation="portrait" fitToHeight="0" fitToWidth="1"/>
</worksheet>
</file>

<file path=xl/worksheets/sheet4.xml><?xml version="1.0" encoding="utf-8"?>
<worksheet xmlns="http://schemas.openxmlformats.org/spreadsheetml/2006/main">
  <sheetPr>
    <outlinePr summaryBelow="1" summaryRight="1"/>
    <pageSetUpPr fitToPage="1"/>
  </sheetPr>
  <dimension ref="A1:B8"/>
  <sheetViews>
    <sheetView workbookViewId="0">
      <selection activeCell="A1" sqref="A1"/>
    </sheetView>
  </sheetViews>
  <sheetFormatPr baseColWidth="8" defaultRowHeight="15"/>
  <cols>
    <col width="20" customWidth="1" min="1" max="1"/>
    <col width="18" customWidth="1" min="2" max="2"/>
  </cols>
  <sheetData>
    <row r="1">
      <c r="A1" s="17" t="inlineStr">
        <is>
          <t>TABLERO DE CARTERA</t>
        </is>
      </c>
    </row>
    <row r="3">
      <c r="A3" s="12" t="inlineStr">
        <is>
          <t>Cartera total</t>
        </is>
      </c>
      <c r="B3" s="19">
        <f>Resumen!B45</f>
        <v/>
      </c>
    </row>
    <row r="4">
      <c r="A4" s="12" t="inlineStr">
        <is>
          <t>Vencido</t>
        </is>
      </c>
      <c r="B4" s="19">
        <f>Resumen!C45</f>
        <v/>
      </c>
    </row>
    <row r="5">
      <c r="A5" s="12" t="inlineStr">
        <is>
          <t>% Vencido</t>
        </is>
      </c>
      <c r="B5" s="20">
        <f>IF(Resumen!B45=0,"",Resumen!C45/Resumen!B45)</f>
        <v/>
      </c>
    </row>
    <row r="6">
      <c r="A6" s="12" t="inlineStr">
        <is>
          <t>Facturado</t>
        </is>
      </c>
      <c r="B6" s="19">
        <f>Resumen!F45</f>
        <v/>
      </c>
    </row>
    <row r="7">
      <c r="A7" s="12" t="inlineStr">
        <is>
          <t>Remisionado</t>
        </is>
      </c>
      <c r="B7" s="19">
        <f>Resumen!G45</f>
        <v/>
      </c>
    </row>
    <row r="8">
      <c r="A8" s="12" t="inlineStr">
        <is>
          <t>% Facturado</t>
        </is>
      </c>
      <c r="B8" s="20">
        <f>IF(Resumen!B45=0,"",Resumen!F45/Resumen!B45)</f>
        <v/>
      </c>
    </row>
  </sheetData>
  <pageMargins left="0.3" right="0.3" top="0.4" bottom="0.4" header="0.5" footer="0.5"/>
  <pageSetup orientation="portrait" fitToHeight="0" fitToWidth="1"/>
</worksheet>
</file>

<file path=xl/worksheets/sheet5.xml><?xml version="1.0" encoding="utf-8"?>
<worksheet xmlns="http://schemas.openxmlformats.org/spreadsheetml/2006/main">
  <sheetPr>
    <outlinePr summaryBelow="1" summaryRight="1"/>
    <pageSetUpPr/>
  </sheetPr>
  <dimension ref="B1:B13"/>
  <sheetViews>
    <sheetView workbookViewId="0">
      <selection activeCell="A1" sqref="A1"/>
    </sheetView>
  </sheetViews>
  <sheetFormatPr baseColWidth="8" defaultRowHeight="15"/>
  <cols>
    <col width="3" customWidth="1" min="1" max="1"/>
    <col width="110" customWidth="1" min="2" max="2"/>
  </cols>
  <sheetData>
    <row r="1">
      <c r="B1" s="17" t="inlineStr">
        <is>
          <t>INSTRUCCIONES</t>
        </is>
      </c>
    </row>
    <row r="3" ht="15" customHeight="1">
      <c r="B3" s="21" t="inlineStr">
        <is>
          <t>Qué es este formato:</t>
        </is>
      </c>
    </row>
    <row r="4" ht="30" customHeight="1">
      <c r="B4" s="22" t="inlineStr">
        <is>
          <t>Reconstruye limpio y sin datos la macro de cobranza que ya usa Finanzas (Cartera de Clientes). Separa lo facturado de lo remisionado, que es la diferencia que hoy no se ve en el sistema.</t>
        </is>
      </c>
    </row>
    <row r="5" ht="15" customHeight="1">
      <c r="B5" s="22" t="inlineStr"/>
    </row>
    <row r="6" ht="15" customHeight="1">
      <c r="B6" s="21" t="inlineStr">
        <is>
          <t>Cómo se llena:</t>
        </is>
      </c>
    </row>
    <row r="7" ht="30" customHeight="1">
      <c r="B7" s="22" t="inlineStr">
        <is>
          <t>1. BaseDatos: pegue aquí el reporte de remisiones y facturas del sistema, un renglón por documento. Marque Facturado (Sí o No) en cada uno. El Vencido y los Días vencido se calculan solos contra la fecha de hoy.</t>
        </is>
      </c>
    </row>
    <row r="8" ht="30" customHeight="1">
      <c r="B8" s="22" t="inlineStr">
        <is>
          <t>2. Resumen: escriba el nombre de cada cliente en la columna Cliente. La cartera, lo vencido, el porcentaje vencido, lo facturado y lo remisionado se concentran solos desde BaseDatos.</t>
        </is>
      </c>
    </row>
    <row r="9" ht="30" customHeight="1">
      <c r="B9" s="22" t="inlineStr">
        <is>
          <t>3. EstadoCuenta: es el documento que se envía al cliente. Capture su nombre y sus documentos abiertos; el total y lo vencido se suman solos. Duplique la hoja por cliente.</t>
        </is>
      </c>
    </row>
    <row r="10" ht="30" customHeight="1">
      <c r="B10" s="22" t="inlineStr">
        <is>
          <t>4. Dashboard: lee los totales del Resumen. Muestra cuánto de la cartera está realmente facturado.</t>
        </is>
      </c>
    </row>
    <row r="11" ht="15" customHeight="1">
      <c r="B11" s="22" t="inlineStr"/>
    </row>
    <row r="12" ht="15" customHeight="1">
      <c r="B12" s="21" t="inlineStr">
        <is>
          <t>Uso:</t>
        </is>
      </c>
    </row>
    <row r="13" ht="30" customHeight="1">
      <c r="B13" s="22" t="inlineStr">
        <is>
          <t>El plazo estándar es 15 días. El Resumen es el insumo de la cobranza (PRO-FI-02) y del flujo (FOR-FI-06). El sistema no siempre totaliza bien; este formato es el control de respaldo, y su cruce facturado contra remisionado es el semáforo de cumplimiento fiscal.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2026-10-07T03:17:27Z</dcterms:created>
  <dcterms:modified xmlns:dcterms="http://purl.org/dc/terms/" xmlns:xsi="http://www.w3.org/2001/XMLSchema-instance" xsi:type="dcterms:W3CDTF">2026-10-07T03:17:27Z</dcterms:modified>
</cp:coreProperties>
</file>